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sofaioi15496\verwaltung$\BDAFU\1_Di\12_OeffentlArbeit\122_InformationKunden\Publikationen\Umweltdaten\Daten_2023\08_Wasser\083_Gewaessernutzung\"/>
    </mc:Choice>
  </mc:AlternateContent>
  <bookViews>
    <workbookView xWindow="-120" yWindow="-120" windowWidth="29040" windowHeight="15720"/>
  </bookViews>
  <sheets>
    <sheet name="Bewilligte Anlagen" sheetId="2" r:id="rId1"/>
    <sheet name="Metadaten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5" i="2"/>
  <c r="J4" i="2"/>
  <c r="J9" i="2" l="1"/>
  <c r="I9" i="2"/>
  <c r="H9" i="2" l="1"/>
  <c r="G9" i="2" l="1"/>
  <c r="F9" i="2" l="1"/>
  <c r="E9" i="2" l="1"/>
  <c r="D9" i="2" l="1"/>
  <c r="C9" i="2"/>
  <c r="B9" i="2"/>
</calcChain>
</file>

<file path=xl/sharedStrings.xml><?xml version="1.0" encoding="utf-8"?>
<sst xmlns="http://schemas.openxmlformats.org/spreadsheetml/2006/main" count="56" uniqueCount="56">
  <si>
    <t>Kat. Konz.menge [l/min]</t>
  </si>
  <si>
    <t>&lt;100 l/min</t>
  </si>
  <si>
    <t>Total Anlagen</t>
  </si>
  <si>
    <t>Anzahl bewilligte Anlagen</t>
  </si>
  <si>
    <t>&gt;5000 l/min</t>
  </si>
  <si>
    <t>Thema</t>
  </si>
  <si>
    <t>Grundwasserbewirtschaftung</t>
  </si>
  <si>
    <t>Titel (DE)</t>
  </si>
  <si>
    <t>Beschreibung (DE)</t>
  </si>
  <si>
    <t>Erfassen der Entnahmebrunnen für die Grundwasserwärmenutzung. Die Rückgabe-Anlagen (Wiederversickerung) stellen eine spezielle Objektkategorie dar; Zu- und Ableitungen sowie die Wärmenutzungsanlagen (WP's und Wärmetauscher) sind nicht dargestellt.</t>
  </si>
  <si>
    <t>Projekt (Ziel / Zweck)</t>
  </si>
  <si>
    <t>Bereitstellung von Informationen über die Grundwasserwärmenutzungsanlagen (Entnahmebrunnen mit kategorisierter Konzessionsmenge). Verwendung der Daten u.a. für die nachhaltige Nutzung des Grundwassers und insbesondere für die Sicherstellung der Trinkwasserversorgung.</t>
  </si>
  <si>
    <t>Organisation</t>
  </si>
  <si>
    <t>Amt für Umwelt AfU, Kanton Solothurn</t>
  </si>
  <si>
    <t>Kontaktstelle, Name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</si>
  <si>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</si>
  <si>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</si>
  <si>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</si>
  <si>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</si>
  <si>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</si>
  <si>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Aktualisierungsintervall</t>
  </si>
  <si>
    <t>jährlich</t>
  </si>
  <si>
    <t>Startdatum</t>
  </si>
  <si>
    <t>Enddatum</t>
  </si>
  <si>
    <t>verfügbare Daten</t>
  </si>
  <si>
    <t>ab ca. 1940</t>
  </si>
  <si>
    <t>Abgabe Datenformat</t>
  </si>
  <si>
    <t>*.xlsx / *.pdf (Karte)</t>
  </si>
  <si>
    <t>Tags (Stichworte)</t>
  </si>
  <si>
    <t>Grundwasserbewirtschaftung, GWWP, Nutzung von Grundwasser, erneuerbare Energien, Hydrogeologie, Gewässerschutz, Wasserrecht, Gebührentarif, Geothermie</t>
  </si>
  <si>
    <t>Methode</t>
  </si>
  <si>
    <t>Angabe der Landeskoordinaten der Entnahmebrunnen; Angaben der Konzessionsklassen; Erhebung und Registrierung der Landeskoordinaten gemäss Angaben der Konzessionseigner; Registrierung der Konzessionsklassen gemäss verfügter Konzessionsmenge auf Gesuch der Konzessionseigner</t>
  </si>
  <si>
    <t>Methode: weitere Angaben</t>
  </si>
  <si>
    <t>Georeferenzierung der Entnahmebrunnen bauherrenseits mittels GPS-Messungen (auf Meter genau); Nivellement durch Geometer</t>
  </si>
  <si>
    <t>Anzahl Messungen</t>
  </si>
  <si>
    <t>Zusammenstellung der Daten aus dem täglichen Vollzug</t>
  </si>
  <si>
    <t>Grenzwerte / Qualitätsziele / Anforderungen</t>
  </si>
  <si>
    <t>Georeferenzierung auf Meter genau; Konzessionsklassen gemäss Klassendefinition</t>
  </si>
  <si>
    <t>Attribute in Datensatz</t>
  </si>
  <si>
    <t>Landeskoordinaten schweiz. Koordinatennetz; Konzessionsklassen: [&lt; 100 l/min; 101 - 500 l/min; 501 - 1'000 l/min; 1'001 - 2'000 l/min; 2'001 - 5'000 l/min; &gt; 5'000 l/min]</t>
  </si>
  <si>
    <t>Datengrundlagen</t>
  </si>
  <si>
    <t>Vollzug aus der Gewässerschutzbewilligung sowie der wasserrechtlichen Nutzungsbewilligung; Datenbank VEGAS</t>
  </si>
  <si>
    <t>Erhebungsmethode</t>
  </si>
  <si>
    <t>Rückmeldungen bauseits; Anlage-Abnahmen durch AfU, Abt. Wasser</t>
  </si>
  <si>
    <t>Erfassungsmethode</t>
  </si>
  <si>
    <t>GPS-Messungen bauseits; Konzessionierung gemäss Verfügung BJD/FD oder RRB</t>
  </si>
  <si>
    <t>weitere Verwendungen</t>
  </si>
  <si>
    <t>WebGisClient; weitere SO!GIS-Anwendungen (Gewässerschutz; Grundwasserbewirtschaftung)</t>
  </si>
  <si>
    <t>Bemerkung</t>
  </si>
  <si>
    <t>101-500 l/min</t>
  </si>
  <si>
    <t>501-1000 l/min</t>
  </si>
  <si>
    <t>1001-2000 l/min</t>
  </si>
  <si>
    <t>2001-5000 l/min</t>
  </si>
  <si>
    <t>25.06.2024</t>
  </si>
  <si>
    <t>Florian Zurfluh, AfU, Abteilung Wasser</t>
  </si>
  <si>
    <t>Grundwassernutzungen zum Heizen/Kühlen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</si>
</sst>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Frutiger LT Com 55 Roman"/>
      <family val="2"/>
    </font>
    <font>
      <sz val="10"/>
      <name val="Frutiger LT Com 55 Roman"/>
      <family val="2"/>
    </font>
    <font>
      <sz val="10"/>
      <color theme="1"/>
      <name val="Frutiger LT Com 55 Roman"/>
      <family val="2"/>
    </font>
    <font>
      <b/>
      <sz val="10"/>
      <color theme="1"/>
      <name val="Frutiger LT Com 55 Roman"/>
      <family val="2"/>
    </font>
    <font>
      <b/>
      <sz val="10"/>
      <color rgb="FF000000"/>
      <name val="Frutiger LT Com 55 Roman"/>
      <family val="2"/>
    </font>
    <font>
      <sz val="10"/>
      <color rgb="FF000000"/>
      <name val="Frutiger LT Com 55 Roman"/>
      <family val="2"/>
    </font>
    <font>
      <sz val="11"/>
      <color theme="1"/>
      <name val="Frutiger LT Com 55 Roman"/>
      <family val="2"/>
    </font>
    <font>
      <b/>
      <sz val="10"/>
      <color rgb="FFFF0000"/>
      <name val="Frutiger LT Com 55 Roman"/>
      <family val="2"/>
    </font>
    <font>
      <sz val="10"/>
      <color rgb="FFFF0000"/>
      <name val="Frutiger LT Com 55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0" xfId="0" applyNumberFormat="1" applyFont="1"/>
    <xf numFmtId="0" fontId="2" fillId="0" borderId="0" xfId="0" applyFont="1"/>
    <xf numFmtId="0" fontId="1" fillId="0" borderId="0" xfId="0" applyFont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fu@bd.s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J2" sqref="J2"/>
    </sheetView>
  </sheetViews>
  <sheetFormatPr baseColWidth="10" defaultRowHeight="12.75" x14ac:dyDescent="0.2"/>
  <cols>
    <col min="1" max="1" width="23.140625" style="2" customWidth="1"/>
    <col min="2" max="2" width="22.85546875" style="2" customWidth="1"/>
    <col min="3" max="9" width="11.42578125" style="2"/>
    <col min="10" max="10" width="11.42578125" style="14"/>
    <col min="11" max="16384" width="11.42578125" style="2"/>
  </cols>
  <sheetData>
    <row r="1" spans="1:11" ht="14.25" x14ac:dyDescent="0.25">
      <c r="A1" s="2" t="s">
        <v>0</v>
      </c>
      <c r="B1" s="2" t="s">
        <v>3</v>
      </c>
      <c r="D1" s="1"/>
      <c r="E1" s="1"/>
      <c r="F1" s="1"/>
      <c r="G1" s="1"/>
      <c r="H1" s="1"/>
      <c r="K1" s="1"/>
    </row>
    <row r="2" spans="1:11" s="3" customFormat="1" ht="14.25" x14ac:dyDescent="0.25"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15">
        <v>2023</v>
      </c>
    </row>
    <row r="3" spans="1:11" x14ac:dyDescent="0.2">
      <c r="A3" s="2" t="s">
        <v>1</v>
      </c>
      <c r="B3" s="2">
        <v>4</v>
      </c>
      <c r="C3" s="2">
        <v>4</v>
      </c>
      <c r="D3" s="2">
        <v>5</v>
      </c>
      <c r="E3" s="2">
        <v>5</v>
      </c>
      <c r="F3" s="2">
        <v>5</v>
      </c>
      <c r="G3" s="2">
        <v>6</v>
      </c>
      <c r="H3" s="2">
        <v>7</v>
      </c>
      <c r="I3" s="2">
        <v>7</v>
      </c>
      <c r="J3" s="14">
        <v>7</v>
      </c>
    </row>
    <row r="4" spans="1:11" x14ac:dyDescent="0.2">
      <c r="A4" s="2" t="s">
        <v>49</v>
      </c>
      <c r="B4" s="2">
        <v>19</v>
      </c>
      <c r="C4" s="2">
        <v>25</v>
      </c>
      <c r="D4" s="2">
        <v>37</v>
      </c>
      <c r="E4" s="2">
        <v>40</v>
      </c>
      <c r="F4" s="2">
        <v>44</v>
      </c>
      <c r="G4" s="2">
        <v>49</v>
      </c>
      <c r="H4" s="2">
        <v>51</v>
      </c>
      <c r="I4" s="2">
        <v>56</v>
      </c>
      <c r="J4" s="14">
        <f>+I4+7</f>
        <v>63</v>
      </c>
    </row>
    <row r="5" spans="1:11" x14ac:dyDescent="0.2">
      <c r="A5" s="2" t="s">
        <v>50</v>
      </c>
      <c r="B5" s="2">
        <v>19</v>
      </c>
      <c r="C5" s="2">
        <v>21</v>
      </c>
      <c r="D5" s="2">
        <v>25</v>
      </c>
      <c r="E5" s="2">
        <v>28</v>
      </c>
      <c r="F5" s="2">
        <v>32</v>
      </c>
      <c r="G5" s="2">
        <v>34</v>
      </c>
      <c r="H5" s="2">
        <v>38</v>
      </c>
      <c r="I5" s="2">
        <v>40</v>
      </c>
      <c r="J5" s="14">
        <f>+I5+1</f>
        <v>41</v>
      </c>
    </row>
    <row r="6" spans="1:11" x14ac:dyDescent="0.2">
      <c r="A6" s="2" t="s">
        <v>51</v>
      </c>
      <c r="B6" s="2">
        <v>14</v>
      </c>
      <c r="C6" s="2">
        <v>15</v>
      </c>
      <c r="D6" s="2">
        <v>16</v>
      </c>
      <c r="E6" s="2">
        <v>18</v>
      </c>
      <c r="F6" s="2">
        <v>19</v>
      </c>
      <c r="G6" s="2">
        <v>20</v>
      </c>
      <c r="H6" s="2">
        <v>21</v>
      </c>
      <c r="I6" s="2">
        <v>22</v>
      </c>
      <c r="J6" s="14">
        <f>+I6+2</f>
        <v>24</v>
      </c>
    </row>
    <row r="7" spans="1:11" x14ac:dyDescent="0.2">
      <c r="A7" s="2" t="s">
        <v>52</v>
      </c>
      <c r="B7" s="2">
        <v>6</v>
      </c>
      <c r="C7" s="2">
        <v>6</v>
      </c>
      <c r="D7" s="2">
        <v>6</v>
      </c>
      <c r="E7" s="2">
        <v>7</v>
      </c>
      <c r="F7" s="2">
        <v>7</v>
      </c>
      <c r="G7" s="2">
        <v>8</v>
      </c>
      <c r="H7" s="2">
        <v>11</v>
      </c>
      <c r="I7" s="2">
        <v>12</v>
      </c>
      <c r="J7" s="14">
        <v>12</v>
      </c>
    </row>
    <row r="8" spans="1:11" x14ac:dyDescent="0.2">
      <c r="A8" s="2" t="s">
        <v>4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14">
        <v>1</v>
      </c>
    </row>
    <row r="9" spans="1:11" x14ac:dyDescent="0.2">
      <c r="A9" s="2" t="s">
        <v>2</v>
      </c>
      <c r="B9" s="2">
        <f>SUM(B3:B7)</f>
        <v>62</v>
      </c>
      <c r="C9" s="2">
        <f>SUM(C3:C7)</f>
        <v>71</v>
      </c>
      <c r="D9" s="2">
        <f t="shared" ref="D9:I9" si="0">SUM(D3:D8)</f>
        <v>90</v>
      </c>
      <c r="E9" s="2">
        <f t="shared" si="0"/>
        <v>99</v>
      </c>
      <c r="F9" s="2">
        <f t="shared" si="0"/>
        <v>108</v>
      </c>
      <c r="G9" s="2">
        <f t="shared" si="0"/>
        <v>118</v>
      </c>
      <c r="H9" s="2">
        <f t="shared" si="0"/>
        <v>129</v>
      </c>
      <c r="I9" s="2">
        <f t="shared" si="0"/>
        <v>138</v>
      </c>
      <c r="J9" s="14">
        <f t="shared" ref="J9" si="1">SUM(J3:J8)</f>
        <v>148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&amp;L&amp;"Arial,Fett"&amp;14Grundwasserbewirtschaftung&amp;C&amp;"Arial,Fett"&amp;14bewilligte Anlagen</oddHeader>
    <oddFooter>&amp;L&amp;"Arial,Standard"&amp;10&amp;F / &amp;A&amp;R&amp;"Arial,Standard"&amp;10&amp;D</oddFooter>
  </headerFooter>
  <ignoredErrors>
    <ignoredError sqref="B9:G9 H9:I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" sqref="B2"/>
    </sheetView>
  </sheetViews>
  <sheetFormatPr baseColWidth="10" defaultRowHeight="15" x14ac:dyDescent="0.25"/>
  <cols>
    <col min="1" max="1" width="45.42578125" style="6" bestFit="1" customWidth="1"/>
    <col min="2" max="2" width="121.42578125" style="6" customWidth="1"/>
    <col min="3" max="16384" width="11.42578125" style="6"/>
  </cols>
  <sheetData>
    <row r="1" spans="1:2" x14ac:dyDescent="0.25">
      <c r="A1" s="4" t="s">
        <v>5</v>
      </c>
      <c r="B1" s="5" t="s">
        <v>6</v>
      </c>
    </row>
    <row r="2" spans="1:2" x14ac:dyDescent="0.25">
      <c r="A2" s="4" t="s">
        <v>7</v>
      </c>
      <c r="B2" s="4" t="s">
        <v>55</v>
      </c>
    </row>
    <row r="3" spans="1:2" ht="28.5" customHeight="1" x14ac:dyDescent="0.25">
      <c r="A3" s="4" t="s">
        <v>8</v>
      </c>
      <c r="B3" s="5" t="s">
        <v>9</v>
      </c>
    </row>
    <row r="4" spans="1:2" ht="42.75" customHeight="1" x14ac:dyDescent="0.25">
      <c r="A4" s="7" t="s">
        <v>10</v>
      </c>
      <c r="B4" s="8" t="s">
        <v>11</v>
      </c>
    </row>
    <row r="5" spans="1:2" x14ac:dyDescent="0.25">
      <c r="A5" s="4" t="s">
        <v>12</v>
      </c>
      <c r="B5" s="8" t="s">
        <v>13</v>
      </c>
    </row>
    <row r="6" spans="1:2" x14ac:dyDescent="0.25">
      <c r="A6" s="4" t="s">
        <v>14</v>
      </c>
      <c r="B6" s="8" t="s">
        <v>54</v>
      </c>
    </row>
    <row r="7" spans="1:2" x14ac:dyDescent="0.25">
      <c r="A7" s="4" t="s">
        <v>15</v>
      </c>
      <c r="B7" s="8" t="s">
        <v>16</v>
      </c>
    </row>
    <row r="8" spans="1:2" x14ac:dyDescent="0.25">
      <c r="A8" s="4" t="s">
        <v>17</v>
      </c>
      <c r="B8" s="8" t="s">
        <v>18</v>
      </c>
    </row>
    <row r="9" spans="1:2" x14ac:dyDescent="0.25">
      <c r="A9" s="7" t="s">
        <v>19</v>
      </c>
      <c r="B9" s="9" t="s">
        <v>53</v>
      </c>
    </row>
    <row r="10" spans="1:2" x14ac:dyDescent="0.25">
      <c r="A10" s="4" t="s">
        <v>20</v>
      </c>
      <c r="B10" s="8" t="s">
        <v>21</v>
      </c>
    </row>
    <row r="11" spans="1:2" x14ac:dyDescent="0.25">
      <c r="A11" s="4" t="s">
        <v>22</v>
      </c>
      <c r="B11" s="10">
        <v>42005</v>
      </c>
    </row>
    <row r="12" spans="1:2" x14ac:dyDescent="0.25">
      <c r="A12" s="4" t="s">
        <v>23</v>
      </c>
      <c r="B12" s="10">
        <v>45291</v>
      </c>
    </row>
    <row r="13" spans="1:2" x14ac:dyDescent="0.25">
      <c r="A13" s="7" t="s">
        <v>24</v>
      </c>
      <c r="B13" s="8" t="s">
        <v>25</v>
      </c>
    </row>
    <row r="14" spans="1:2" x14ac:dyDescent="0.25">
      <c r="A14" s="7" t="s">
        <v>26</v>
      </c>
      <c r="B14" s="5" t="s">
        <v>27</v>
      </c>
    </row>
    <row r="15" spans="1:2" ht="28.5" customHeight="1" x14ac:dyDescent="0.25">
      <c r="A15" s="4" t="s">
        <v>28</v>
      </c>
      <c r="B15" s="5" t="s">
        <v>29</v>
      </c>
    </row>
    <row r="16" spans="1:2" ht="42.75" customHeight="1" x14ac:dyDescent="0.25">
      <c r="A16" s="7" t="s">
        <v>30</v>
      </c>
      <c r="B16" s="11" t="s">
        <v>31</v>
      </c>
    </row>
    <row r="17" spans="1:2" x14ac:dyDescent="0.25">
      <c r="A17" s="7" t="s">
        <v>32</v>
      </c>
      <c r="B17" s="11" t="s">
        <v>33</v>
      </c>
    </row>
    <row r="18" spans="1:2" s="12" customFormat="1" ht="14.25" x14ac:dyDescent="0.25">
      <c r="A18" s="7" t="s">
        <v>34</v>
      </c>
      <c r="B18" s="8" t="s">
        <v>35</v>
      </c>
    </row>
    <row r="19" spans="1:2" s="12" customFormat="1" ht="14.25" x14ac:dyDescent="0.25">
      <c r="A19" s="7" t="s">
        <v>36</v>
      </c>
      <c r="B19" s="8" t="s">
        <v>37</v>
      </c>
    </row>
    <row r="20" spans="1:2" ht="28.5" customHeight="1" x14ac:dyDescent="0.25">
      <c r="A20" s="7" t="s">
        <v>38</v>
      </c>
      <c r="B20" s="5" t="s">
        <v>39</v>
      </c>
    </row>
    <row r="21" spans="1:2" x14ac:dyDescent="0.25">
      <c r="A21" s="7" t="s">
        <v>40</v>
      </c>
      <c r="B21" s="11" t="s">
        <v>41</v>
      </c>
    </row>
    <row r="22" spans="1:2" x14ac:dyDescent="0.25">
      <c r="A22" s="7" t="s">
        <v>42</v>
      </c>
      <c r="B22" s="11" t="s">
        <v>43</v>
      </c>
    </row>
    <row r="23" spans="1:2" x14ac:dyDescent="0.25">
      <c r="A23" s="7" t="s">
        <v>44</v>
      </c>
      <c r="B23" s="5" t="s">
        <v>45</v>
      </c>
    </row>
    <row r="24" spans="1:2" x14ac:dyDescent="0.25">
      <c r="A24" s="13" t="s">
        <v>46</v>
      </c>
      <c r="B24" s="5" t="s">
        <v>47</v>
      </c>
    </row>
    <row r="25" spans="1:2" x14ac:dyDescent="0.25">
      <c r="A25" s="4" t="s">
        <v>48</v>
      </c>
      <c r="B25" s="5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9" scale="77" orientation="landscape" r:id="rId2"/>
  <headerFooter>
    <oddHeader>&amp;L&amp;"Arial,Fett"&amp;14Grundwassernutzung&amp;C&amp;"Arial,Fett"&amp;14Metadaten</oddHeader>
    <oddFooter>&amp;L&amp;"Arial,Standard"&amp;10&amp;F / &amp;A&amp;R&amp;"Arial,Standard"&amp;10&amp;D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Bewilligte Anlagen</vt:lpstr>
      <vt:lpstr>Metadaten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Claude</dc:creator>
  <cp:lastModifiedBy>Barriere Pascal</cp:lastModifiedBy>
  <cp:lastPrinted>2019-08-23T15:12:40Z</cp:lastPrinted>
  <dcterms:created xsi:type="dcterms:W3CDTF">2015-01-28T15:05:25Z</dcterms:created>
  <dcterms:modified xsi:type="dcterms:W3CDTF">2024-06-26T08:58:52Z</dcterms:modified>
</cp:coreProperties>
</file>