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Q:\"/>
    </mc:Choice>
  </mc:AlternateContent>
  <bookViews>
    <workbookView xWindow="0" yWindow="0" windowWidth="28800" windowHeight="12000"/>
  </bookViews>
  <sheets>
    <sheet name="Seite 1" sheetId="1" r:id="rId1"/>
    <sheet name="Seite 2" sheetId="3" r:id="rId2"/>
  </sheets>
  <definedNames>
    <definedName name="_xlnm.Print_Area" localSheetId="0">'Seite 1'!$A$1:$Q$46</definedName>
    <definedName name="_xlnm.Print_Area" localSheetId="1">'Seite 2'!$A$1:$Y$44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1" i="1" l="1"/>
  <c r="F9" i="1"/>
  <c r="F11" i="1"/>
  <c r="A43" i="1" l="1"/>
  <c r="F35" i="1"/>
  <c r="I11" i="1" l="1"/>
  <c r="M17" i="1"/>
  <c r="M15" i="1"/>
  <c r="M13" i="1"/>
  <c r="M11" i="1"/>
  <c r="F29" i="1"/>
  <c r="D43" i="1"/>
  <c r="D25" i="1"/>
  <c r="I13" i="1"/>
  <c r="I17" i="1" l="1"/>
  <c r="I15" i="1"/>
  <c r="I9" i="1"/>
  <c r="D28" i="3" l="1"/>
  <c r="D23" i="3" l="1"/>
  <c r="D21" i="3"/>
  <c r="D19" i="3"/>
  <c r="D17" i="3"/>
  <c r="D15" i="3"/>
  <c r="D13" i="3"/>
  <c r="D11" i="3"/>
  <c r="D9" i="3"/>
  <c r="F39" i="1"/>
  <c r="F35" i="3" l="1"/>
  <c r="D23" i="1"/>
</calcChain>
</file>

<file path=xl/sharedStrings.xml><?xml version="1.0" encoding="utf-8"?>
<sst xmlns="http://schemas.openxmlformats.org/spreadsheetml/2006/main" count="61" uniqueCount="59">
  <si>
    <t>Berechnungstool Füll- und Waschplatz PSM</t>
  </si>
  <si>
    <t>Persönliche Angaben</t>
  </si>
  <si>
    <t>Name</t>
  </si>
  <si>
    <t>Strasse</t>
  </si>
  <si>
    <t>PLZ, Ort</t>
  </si>
  <si>
    <t>Telefon</t>
  </si>
  <si>
    <t>Produktionsstätte</t>
  </si>
  <si>
    <t>Angaben zum Projekt</t>
  </si>
  <si>
    <t>Neubau Güllegrube</t>
  </si>
  <si>
    <t>Neubau Kunststofftank</t>
  </si>
  <si>
    <t>Dito persönliche Angaben</t>
  </si>
  <si>
    <t>Spezifikationen zur Güllegrube</t>
  </si>
  <si>
    <t>Eintrag von Hofdünger in die Güllegrube</t>
  </si>
  <si>
    <t>Baujahr</t>
  </si>
  <si>
    <t>Letzte Dichtheitsprüfung</t>
  </si>
  <si>
    <t>Angaben Waschwasser</t>
  </si>
  <si>
    <t>Flächen</t>
  </si>
  <si>
    <t>Wasser pro Waschung</t>
  </si>
  <si>
    <t>Anzahl Waschungen pro Monat</t>
  </si>
  <si>
    <t>ha</t>
  </si>
  <si>
    <t>Liter</t>
  </si>
  <si>
    <t>Jan / Feb</t>
  </si>
  <si>
    <t>März</t>
  </si>
  <si>
    <t>April</t>
  </si>
  <si>
    <t>Mai</t>
  </si>
  <si>
    <t>Juni</t>
  </si>
  <si>
    <t>Juli</t>
  </si>
  <si>
    <t>August</t>
  </si>
  <si>
    <t>September</t>
  </si>
  <si>
    <t>Oktober</t>
  </si>
  <si>
    <t>Nov / Dez</t>
  </si>
  <si>
    <t>Gerste o.ä.</t>
  </si>
  <si>
    <t>Weizen o.ä.</t>
  </si>
  <si>
    <t>Mais</t>
  </si>
  <si>
    <t>Rüben</t>
  </si>
  <si>
    <t>Kartoffeln</t>
  </si>
  <si>
    <t>Raps</t>
  </si>
  <si>
    <t>Gemüsebau</t>
  </si>
  <si>
    <t>Anderes</t>
  </si>
  <si>
    <t>Spezifikationen zum Waschplatz</t>
  </si>
  <si>
    <t>Überdacht</t>
  </si>
  <si>
    <t>Vorname</t>
  </si>
  <si>
    <t>Obst, Rebe</t>
  </si>
  <si>
    <t>Menge Waschwasser</t>
  </si>
  <si>
    <r>
      <t>m</t>
    </r>
    <r>
      <rPr>
        <vertAlign val="superscript"/>
        <sz val="11"/>
        <color theme="1"/>
        <rFont val="Frutiger LT Com 55 Roman"/>
        <family val="2"/>
        <scheme val="minor"/>
      </rPr>
      <t>3</t>
    </r>
    <r>
      <rPr>
        <sz val="11"/>
        <color theme="1"/>
        <rFont val="Frutiger LT Com 55 Roman"/>
        <family val="2"/>
        <scheme val="minor"/>
      </rPr>
      <t xml:space="preserve"> Waschwasser pro Jahr</t>
    </r>
  </si>
  <si>
    <t>Zweck</t>
  </si>
  <si>
    <t>Unterschrift</t>
  </si>
  <si>
    <t>Ort</t>
  </si>
  <si>
    <t>Datum</t>
  </si>
  <si>
    <t>Für richtige Angaben</t>
  </si>
  <si>
    <t xml:space="preserve">Dieses Formular soll Landwirte in der Planung und dem Betrieb von Füll- und Waschplätzen für Pflanzenschutzmittelspritzen unterstützen. </t>
  </si>
  <si>
    <t>Beteiligte Landwirte</t>
  </si>
  <si>
    <t>PID</t>
  </si>
  <si>
    <t>Nutzung der Anlage durch weitere Landwirte</t>
  </si>
  <si>
    <t>Neubau Füll- und Waschplatz</t>
  </si>
  <si>
    <r>
      <t>Fläche in m</t>
    </r>
    <r>
      <rPr>
        <vertAlign val="superscript"/>
        <sz val="11"/>
        <color theme="1"/>
        <rFont val="Frutiger LT Com 55 Roman"/>
        <family val="2"/>
        <scheme val="minor"/>
      </rPr>
      <t>2</t>
    </r>
  </si>
  <si>
    <t>Dimensionen (L x B x H) in Meter</t>
  </si>
  <si>
    <t>Bemerkungen</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</si>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</sst>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Frutiger LT Com 55 Roman"/>
      <family val="2"/>
      <scheme val="minor"/>
    </font>
    <font>
      <b/>
      <sz val="11"/>
      <color theme="1"/>
      <name val="Frutiger LT Com 55 Roman"/>
      <family val="2"/>
      <scheme val="minor"/>
    </font>
    <font>
      <sz val="11"/>
      <color theme="0"/>
      <name val="Frutiger LT Com 55 Roman"/>
      <family val="2"/>
      <scheme val="minor"/>
    </font>
    <font>
      <sz val="11"/>
      <name val="Frutiger LT Com 55 Roman"/>
      <family val="2"/>
      <scheme val="minor"/>
    </font>
    <font>
      <sz val="11"/>
      <color theme="0" tint="-0.34998626667073579"/>
      <name val="Frutiger LT Com 55 Roman"/>
      <family val="2"/>
      <scheme val="minor"/>
    </font>
    <font>
      <sz val="11"/>
      <color theme="0" tint="-0.499984740745262"/>
      <name val="Frutiger LT Com 55 Roman"/>
      <family val="2"/>
      <scheme val="minor"/>
    </font>
    <font>
      <vertAlign val="superscript"/>
      <sz val="11"/>
      <color theme="1"/>
      <name val="Frutiger LT Com 55 Roman"/>
      <family val="2"/>
      <scheme val="minor"/>
    </font>
    <font>
      <b/>
      <sz val="18"/>
      <color theme="1"/>
      <name val="Frutiger LT Com 55 Roman"/>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7" tint="0.59999389629810485"/>
        <bgColor indexed="64"/>
      </patternFill>
    </fill>
    <fill>
      <patternFill patternType="solid">
        <fgColor theme="0"/>
        <bgColor indexed="64"/>
      </patternFill>
    </fill>
    <fill>
      <patternFill patternType="solid">
        <fgColor theme="7" tint="0.79998168889431442"/>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39">
    <xf numFmtId="0" fontId="0" fillId="0" borderId="0" xfId="0"/>
    <xf numFmtId="0" fontId="0" fillId="2" borderId="1" xfId="0" applyFill="1" applyBorder="1" applyAlignment="1">
      <alignment horizontal="centerContinuous"/>
    </xf>
    <xf numFmtId="0" fontId="0" fillId="3" borderId="0" xfId="0" applyFill="1"/>
    <xf numFmtId="0" fontId="0" fillId="4" borderId="0" xfId="0" applyFill="1"/>
    <xf numFmtId="0" fontId="0" fillId="4" borderId="0" xfId="0" applyFill="1" applyBorder="1" applyAlignment="1">
      <alignment horizontal="centerContinuous"/>
    </xf>
    <xf numFmtId="0" fontId="0" fillId="0" borderId="0" xfId="0" applyAlignment="1">
      <alignment horizontal="left"/>
    </xf>
    <xf numFmtId="0" fontId="0" fillId="0" borderId="0" xfId="0" applyAlignment="1">
      <alignment horizontal="left" indent="2"/>
    </xf>
    <xf numFmtId="0" fontId="0" fillId="0" borderId="0" xfId="0" applyFill="1"/>
    <xf numFmtId="0" fontId="3" fillId="0" borderId="0" xfId="0" applyFont="1"/>
    <xf numFmtId="0" fontId="2" fillId="0" borderId="0" xfId="0" applyFont="1"/>
    <xf numFmtId="0" fontId="2" fillId="0" borderId="0" xfId="0" applyFont="1" applyAlignment="1">
      <alignment horizontal="left" indent="2"/>
    </xf>
    <xf numFmtId="0" fontId="0" fillId="0" borderId="0" xfId="0" applyAlignment="1"/>
    <xf numFmtId="0" fontId="4" fillId="0" borderId="0" xfId="0" applyFont="1"/>
    <xf numFmtId="0" fontId="4" fillId="0" borderId="0" xfId="0" applyFont="1" applyFill="1"/>
    <xf numFmtId="0" fontId="5" fillId="0" borderId="0" xfId="0" applyFont="1"/>
    <xf numFmtId="0" fontId="5" fillId="0" borderId="0" xfId="0" applyFont="1" applyFill="1"/>
    <xf numFmtId="0" fontId="1" fillId="0" borderId="0" xfId="0" applyFont="1" applyAlignment="1">
      <alignment horizontal="right"/>
    </xf>
    <xf numFmtId="0" fontId="1" fillId="0" borderId="0" xfId="0" applyFont="1" applyAlignment="1">
      <alignment horizontal="left"/>
    </xf>
    <xf numFmtId="0" fontId="7" fillId="0" borderId="0" xfId="0" applyFont="1" applyBorder="1" applyAlignment="1">
      <alignment horizontal="centerContinuous"/>
    </xf>
    <xf numFmtId="0" fontId="7" fillId="0" borderId="0" xfId="0" applyFont="1" applyBorder="1" applyAlignment="1">
      <alignment horizontal="centerContinuous" vertical="center"/>
    </xf>
    <xf numFmtId="0" fontId="0" fillId="0" borderId="0" xfId="0" applyAlignment="1">
      <alignment vertical="center"/>
    </xf>
    <xf numFmtId="0" fontId="3" fillId="0" borderId="0" xfId="0" applyFont="1" applyAlignment="1">
      <alignment horizontal="left" indent="2"/>
    </xf>
    <xf numFmtId="0" fontId="1" fillId="0" borderId="0" xfId="0" applyFont="1"/>
    <xf numFmtId="0" fontId="0" fillId="0" borderId="0" xfId="0" applyAlignment="1">
      <alignment horizontal="centerContinuous"/>
    </xf>
    <xf numFmtId="0" fontId="0" fillId="2" borderId="2" xfId="0" applyFill="1" applyBorder="1" applyAlignment="1">
      <alignment horizontal="centerContinuous"/>
    </xf>
    <xf numFmtId="0" fontId="2" fillId="0" borderId="0" xfId="0" applyFont="1" applyProtection="1">
      <protection locked="0"/>
    </xf>
    <xf numFmtId="0" fontId="0" fillId="0" borderId="0" xfId="0" applyFill="1" applyProtection="1">
      <protection locked="0"/>
    </xf>
    <xf numFmtId="0" fontId="2" fillId="0" borderId="0" xfId="0" applyFont="1" applyFill="1" applyProtection="1">
      <protection locked="0"/>
    </xf>
    <xf numFmtId="0" fontId="2" fillId="0" borderId="0" xfId="0" applyFont="1" applyAlignment="1" applyProtection="1">
      <alignment horizontal="left" indent="2"/>
      <protection locked="0"/>
    </xf>
    <xf numFmtId="0" fontId="3" fillId="0" borderId="0" xfId="0" applyFont="1" applyFill="1" applyProtection="1"/>
    <xf numFmtId="0" fontId="0" fillId="0" borderId="0" xfId="0" applyFill="1" applyProtection="1"/>
    <xf numFmtId="0" fontId="0" fillId="3" borderId="0" xfId="0" applyFill="1" applyProtection="1">
      <protection locked="0"/>
    </xf>
    <xf numFmtId="0" fontId="0" fillId="5" borderId="0" xfId="0" applyFill="1" applyProtection="1">
      <protection locked="0"/>
    </xf>
    <xf numFmtId="0" fontId="0" fillId="0" borderId="0" xfId="0" applyFill="1" applyAlignment="1" applyProtection="1">
      <alignment horizontal="left"/>
      <protection locked="0"/>
    </xf>
    <xf numFmtId="0" fontId="0" fillId="3" borderId="0" xfId="0" applyFill="1" applyAlignment="1">
      <alignment horizontal="left"/>
    </xf>
    <xf numFmtId="14" fontId="0" fillId="3" borderId="0" xfId="0" applyNumberFormat="1" applyFill="1" applyAlignment="1">
      <alignment horizontal="left"/>
    </xf>
    <xf numFmtId="0" fontId="3" fillId="0" borderId="0" xfId="0" applyFont="1" applyFill="1" applyAlignment="1" applyProtection="1">
      <alignment horizontal="left"/>
      <protection locked="0"/>
    </xf>
    <xf numFmtId="0" fontId="0" fillId="3" borderId="0" xfId="0" applyFill="1" applyAlignment="1" applyProtection="1">
      <alignment horizontal="left" vertical="top" wrapText="1"/>
      <protection locked="0"/>
    </xf>
    <xf numFmtId="0" fontId="0" fillId="3" borderId="0" xfId="0" applyFill="1" applyAlignment="1" applyProtection="1">
      <alignment horizontal="left"/>
      <protection locked="0"/>
    </xf>
  </cellXfs>
  <cellStyles count="1">
    <cellStyle name="Standard" xfId="0" builtinId="0"/>
  </cellStyles>
  <dxfs count="14">
    <dxf>
      <fill>
        <patternFill>
          <bgColor theme="9"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ont>
        <strike val="0"/>
      </font>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C$21" lockText="1" noThreeD="1"/>
</file>

<file path=xl/ctrlProps/ctrlProp10.xml><?xml version="1.0" encoding="utf-8"?>
<formControlPr xmlns="http://schemas.microsoft.com/office/spreadsheetml/2009/9/main" objectType="CheckBox" fmlaLink="$C$29" lockText="1" noThreeD="1"/>
</file>

<file path=xl/ctrlProps/ctrlProp11.xml><?xml version="1.0" encoding="utf-8"?>
<formControlPr xmlns="http://schemas.microsoft.com/office/spreadsheetml/2009/9/main" objectType="CheckBox" fmlaLink="$J$4" lockText="1" noThreeD="1"/>
</file>

<file path=xl/ctrlProps/ctrlProp12.xml><?xml version="1.0" encoding="utf-8"?>
<formControlPr xmlns="http://schemas.microsoft.com/office/spreadsheetml/2009/9/main" objectType="CheckBox" fmlaLink="$E$35" lockText="1" noThreeD="1"/>
</file>

<file path=xl/ctrlProps/ctrlProp2.xml><?xml version="1.0" encoding="utf-8"?>
<formControlPr xmlns="http://schemas.microsoft.com/office/spreadsheetml/2009/9/main" objectType="CheckBox" fmlaLink="$L$23" lockText="1" noThreeD="1"/>
</file>

<file path=xl/ctrlProps/ctrlProp3.xml><?xml version="1.0" encoding="utf-8"?>
<formControlPr xmlns="http://schemas.microsoft.com/office/spreadsheetml/2009/9/main" objectType="CheckBox" fmlaLink="$A$26" lockText="1" noThreeD="1"/>
</file>

<file path=xl/ctrlProps/ctrlProp4.xml><?xml version="1.0" encoding="utf-8"?>
<formControlPr xmlns="http://schemas.microsoft.com/office/spreadsheetml/2009/9/main" objectType="CheckBox" fmlaLink="$H$7" noThreeD="1"/>
</file>

<file path=xl/ctrlProps/ctrlProp5.xml><?xml version="1.0" encoding="utf-8"?>
<formControlPr xmlns="http://schemas.microsoft.com/office/spreadsheetml/2009/9/main" objectType="CheckBox" fmlaLink="$E$29" lockText="1" noThreeD="1"/>
</file>

<file path=xl/ctrlProps/ctrlProp6.xml><?xml version="1.0" encoding="utf-8"?>
<formControlPr xmlns="http://schemas.microsoft.com/office/spreadsheetml/2009/9/main" objectType="CheckBox" fmlaLink="$C$39" lockText="1" noThreeD="1"/>
</file>

<file path=xl/ctrlProps/ctrlProp7.xml><?xml version="1.0" encoding="utf-8"?>
<formControlPr xmlns="http://schemas.microsoft.com/office/spreadsheetml/2009/9/main" objectType="CheckBox" fmlaLink="$M$7" noThreeD="1"/>
</file>

<file path=xl/ctrlProps/ctrlProp8.xml><?xml version="1.0" encoding="utf-8"?>
<formControlPr xmlns="http://schemas.microsoft.com/office/spreadsheetml/2009/9/main" objectType="CheckBox" fmlaLink="$C$25" lockText="1" noThreeD="1"/>
</file>

<file path=xl/ctrlProps/ctrlProp9.xml><?xml version="1.0" encoding="utf-8"?>
<formControlPr xmlns="http://schemas.microsoft.com/office/spreadsheetml/2009/9/main" objectType="CheckBox" fmlaLink="$R$27"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19</xdr:row>
          <xdr:rowOff>38100</xdr:rowOff>
        </xdr:from>
        <xdr:to>
          <xdr:col>0</xdr:col>
          <xdr:colOff>304800</xdr:colOff>
          <xdr:row>21</xdr:row>
          <xdr:rowOff>9525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21</xdr:row>
          <xdr:rowOff>47625</xdr:rowOff>
        </xdr:from>
        <xdr:to>
          <xdr:col>0</xdr:col>
          <xdr:colOff>304800</xdr:colOff>
          <xdr:row>23</xdr:row>
          <xdr:rowOff>19050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xdr:row>
          <xdr:rowOff>47625</xdr:rowOff>
        </xdr:from>
        <xdr:to>
          <xdr:col>0</xdr:col>
          <xdr:colOff>304800</xdr:colOff>
          <xdr:row>25</xdr:row>
          <xdr:rowOff>19050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809625</xdr:colOff>
          <xdr:row>5</xdr:row>
          <xdr:rowOff>47625</xdr:rowOff>
        </xdr:from>
        <xdr:to>
          <xdr:col>4</xdr:col>
          <xdr:colOff>276225</xdr:colOff>
          <xdr:row>7</xdr:row>
          <xdr:rowOff>19050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xdr:row>
          <xdr:rowOff>38100</xdr:rowOff>
        </xdr:from>
        <xdr:to>
          <xdr:col>0</xdr:col>
          <xdr:colOff>304800</xdr:colOff>
          <xdr:row>29</xdr:row>
          <xdr:rowOff>9525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xdr:row>
          <xdr:rowOff>38100</xdr:rowOff>
        </xdr:from>
        <xdr:to>
          <xdr:col>0</xdr:col>
          <xdr:colOff>304800</xdr:colOff>
          <xdr:row>39</xdr:row>
          <xdr:rowOff>9525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819150</xdr:colOff>
          <xdr:row>5</xdr:row>
          <xdr:rowOff>47625</xdr:rowOff>
        </xdr:from>
        <xdr:to>
          <xdr:col>8</xdr:col>
          <xdr:colOff>285750</xdr:colOff>
          <xdr:row>7</xdr:row>
          <xdr:rowOff>19050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0</xdr:col>
      <xdr:colOff>85725</xdr:colOff>
      <xdr:row>0</xdr:row>
      <xdr:rowOff>85725</xdr:rowOff>
    </xdr:from>
    <xdr:to>
      <xdr:col>2</xdr:col>
      <xdr:colOff>663403</xdr:colOff>
      <xdr:row>0</xdr:row>
      <xdr:rowOff>445725</xdr:rowOff>
    </xdr:to>
    <xdr:pic>
      <xdr:nvPicPr>
        <xdr:cNvPr id="3" name="Grafik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85725"/>
          <a:ext cx="2254078" cy="360000"/>
        </a:xfrm>
        <a:prstGeom prst="rect">
          <a:avLst/>
        </a:prstGeom>
      </xdr:spPr>
    </xdr:pic>
    <xdr:clientData/>
  </xdr:twoCellAnchor>
  <xdr:twoCellAnchor editAs="oneCell">
    <xdr:from>
      <xdr:col>13</xdr:col>
      <xdr:colOff>59802</xdr:colOff>
      <xdr:row>0</xdr:row>
      <xdr:rowOff>209549</xdr:rowOff>
    </xdr:from>
    <xdr:to>
      <xdr:col>16</xdr:col>
      <xdr:colOff>18893</xdr:colOff>
      <xdr:row>0</xdr:row>
      <xdr:rowOff>461549</xdr:rowOff>
    </xdr:to>
    <xdr:pic>
      <xdr:nvPicPr>
        <xdr:cNvPr id="11" name="Grafik 10" descr="Kanton Solothurn Startseite"/>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880202" y="209549"/>
          <a:ext cx="2245091" cy="25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23</xdr:row>
          <xdr:rowOff>38100</xdr:rowOff>
        </xdr:from>
        <xdr:to>
          <xdr:col>0</xdr:col>
          <xdr:colOff>0</xdr:colOff>
          <xdr:row>23</xdr:row>
          <xdr:rowOff>123825</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25</xdr:row>
          <xdr:rowOff>47625</xdr:rowOff>
        </xdr:from>
        <xdr:to>
          <xdr:col>0</xdr:col>
          <xdr:colOff>0</xdr:colOff>
          <xdr:row>25</xdr:row>
          <xdr:rowOff>133350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xdr:row>
          <xdr:rowOff>47625</xdr:rowOff>
        </xdr:from>
        <xdr:to>
          <xdr:col>0</xdr:col>
          <xdr:colOff>0</xdr:colOff>
          <xdr:row>27</xdr:row>
          <xdr:rowOff>133350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809625</xdr:colOff>
          <xdr:row>2</xdr:row>
          <xdr:rowOff>47625</xdr:rowOff>
        </xdr:from>
        <xdr:to>
          <xdr:col>3</xdr:col>
          <xdr:colOff>809625</xdr:colOff>
          <xdr:row>2</xdr:row>
          <xdr:rowOff>133350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38100</xdr:rowOff>
        </xdr:from>
        <xdr:to>
          <xdr:col>0</xdr:col>
          <xdr:colOff>0</xdr:colOff>
          <xdr:row>33</xdr:row>
          <xdr:rowOff>123825</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AfU Vorlage">
      <a:majorFont>
        <a:latin typeface="Frutiger LT Com 55 Roman"/>
        <a:ea typeface=""/>
        <a:cs typeface=""/>
      </a:majorFont>
      <a:minorFont>
        <a:latin typeface="Frutiger LT Com 55 Roman"/>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1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46"/>
  <sheetViews>
    <sheetView showGridLines="0" tabSelected="1" workbookViewId="0">
      <selection activeCell="D21" sqref="D21"/>
    </sheetView>
  </sheetViews>
  <sheetFormatPr baseColWidth="10" defaultColWidth="0" defaultRowHeight="15" zeroHeight="1" x14ac:dyDescent="0.25"/>
  <cols>
    <col min="1" max="12" width="11" customWidth="1"/>
    <col min="13" max="16" width="10" customWidth="1"/>
    <col min="17" max="17" width="1.625" customWidth="1"/>
    <col min="18" max="16384" width="10" hidden="1"/>
  </cols>
  <sheetData>
    <row r="1" spans="1:17" ht="48" customHeight="1" x14ac:dyDescent="0.35">
      <c r="A1" s="19" t="s">
        <v>0</v>
      </c>
      <c r="B1" s="19"/>
      <c r="C1" s="19"/>
      <c r="D1" s="19"/>
      <c r="E1" s="19"/>
      <c r="F1" s="19"/>
      <c r="G1" s="19"/>
      <c r="H1" s="19"/>
      <c r="I1" s="19"/>
      <c r="J1" s="19"/>
      <c r="K1" s="18"/>
      <c r="L1" s="18"/>
      <c r="M1" s="18"/>
      <c r="N1" s="23"/>
      <c r="O1" s="23"/>
      <c r="P1" s="23"/>
    </row>
    <row r="2" spans="1:17" x14ac:dyDescent="0.25">
      <c r="A2" s="24" t="s">
        <v>45</v>
      </c>
      <c r="B2" s="24"/>
      <c r="C2" s="24"/>
      <c r="D2" s="24"/>
      <c r="E2" s="24"/>
      <c r="F2" s="24"/>
      <c r="G2" s="24"/>
      <c r="H2" s="24"/>
      <c r="I2" s="24"/>
      <c r="J2" s="24"/>
      <c r="K2" s="24"/>
      <c r="L2" s="24"/>
      <c r="M2" s="24"/>
      <c r="N2" s="24"/>
      <c r="O2" s="24"/>
      <c r="P2" s="24"/>
      <c r="Q2" s="24"/>
    </row>
    <row r="3" spans="1:17" x14ac:dyDescent="0.25">
      <c r="A3" t="s">
        <v>50</v>
      </c>
    </row>
    <row r="4" spans="1:17" x14ac:dyDescent="0.25"/>
    <row r="5" spans="1:17" x14ac:dyDescent="0.25">
      <c r="A5" s="1" t="s">
        <v>1</v>
      </c>
      <c r="B5" s="1"/>
      <c r="C5" s="1"/>
      <c r="E5" s="1" t="s">
        <v>6</v>
      </c>
      <c r="F5" s="1"/>
      <c r="G5" s="1"/>
      <c r="I5" s="1" t="s">
        <v>51</v>
      </c>
      <c r="J5" s="1"/>
      <c r="K5" s="1"/>
    </row>
    <row r="6" spans="1:17" s="3" customFormat="1" ht="5.0999999999999996" customHeight="1" x14ac:dyDescent="0.25">
      <c r="A6" s="4"/>
      <c r="B6" s="4"/>
    </row>
    <row r="7" spans="1:17" x14ac:dyDescent="0.25">
      <c r="A7" t="s">
        <v>2</v>
      </c>
      <c r="B7" s="34"/>
      <c r="C7" s="34"/>
      <c r="E7" s="6" t="s">
        <v>10</v>
      </c>
      <c r="F7" s="7"/>
      <c r="H7" s="25" t="b">
        <v>0</v>
      </c>
      <c r="I7" s="6" t="s">
        <v>53</v>
      </c>
      <c r="M7" s="25" t="b">
        <v>0</v>
      </c>
    </row>
    <row r="8" spans="1:17" s="3" customFormat="1" ht="5.0999999999999996" customHeight="1" x14ac:dyDescent="0.25"/>
    <row r="9" spans="1:17" x14ac:dyDescent="0.25">
      <c r="A9" t="s">
        <v>41</v>
      </c>
      <c r="B9" s="34"/>
      <c r="C9" s="34"/>
      <c r="E9" t="s">
        <v>3</v>
      </c>
      <c r="F9" s="34" t="str">
        <f>IF(H7=TRUE,B11,"")</f>
        <v/>
      </c>
      <c r="G9" s="34"/>
      <c r="I9" t="str">
        <f>IF(M7=TRUE,"Anzahl","")</f>
        <v/>
      </c>
      <c r="J9" s="26"/>
    </row>
    <row r="10" spans="1:17" s="3" customFormat="1" ht="5.0999999999999996" customHeight="1" x14ac:dyDescent="0.25"/>
    <row r="11" spans="1:17" x14ac:dyDescent="0.25">
      <c r="A11" t="s">
        <v>3</v>
      </c>
      <c r="B11" s="34"/>
      <c r="C11" s="34"/>
      <c r="E11" t="s">
        <v>4</v>
      </c>
      <c r="F11" s="34" t="str">
        <f>IF(H7=TRUE,B13,"")</f>
        <v/>
      </c>
      <c r="G11" s="34"/>
      <c r="I11" t="str">
        <f>IF(J9&gt;=1,"[1] Name","")</f>
        <v/>
      </c>
      <c r="J11" s="36"/>
      <c r="K11" s="36"/>
      <c r="M11" t="str">
        <f>IF($J$9&gt;=3,"[3] Name","")</f>
        <v/>
      </c>
      <c r="N11" s="33"/>
      <c r="O11" s="33"/>
    </row>
    <row r="12" spans="1:17" s="3" customFormat="1" ht="5.0999999999999996" customHeight="1" x14ac:dyDescent="0.25"/>
    <row r="13" spans="1:17" x14ac:dyDescent="0.25">
      <c r="A13" t="s">
        <v>4</v>
      </c>
      <c r="B13" s="34"/>
      <c r="C13" s="34"/>
      <c r="I13" t="str">
        <f>IF(J9&gt;=1,"[1] PID","")</f>
        <v/>
      </c>
      <c r="J13" s="36"/>
      <c r="K13" s="36"/>
      <c r="M13" t="str">
        <f>IF(J9&gt;=3,"[3] PID","")</f>
        <v/>
      </c>
      <c r="N13" s="33"/>
      <c r="O13" s="33"/>
    </row>
    <row r="14" spans="1:17" s="3" customFormat="1" ht="5.0999999999999996" customHeight="1" x14ac:dyDescent="0.25"/>
    <row r="15" spans="1:17" x14ac:dyDescent="0.25">
      <c r="A15" t="s">
        <v>5</v>
      </c>
      <c r="B15" s="34"/>
      <c r="C15" s="34"/>
      <c r="I15" t="str">
        <f>IF($J$9&gt;=2,"[2] Name","")</f>
        <v/>
      </c>
      <c r="J15" s="33"/>
      <c r="K15" s="33"/>
      <c r="M15" t="str">
        <f>IF($J$9&gt;=4,"[4] Name","")</f>
        <v/>
      </c>
      <c r="N15" s="33"/>
      <c r="O15" s="33"/>
    </row>
    <row r="16" spans="1:17" s="3" customFormat="1" ht="5.0999999999999996" customHeight="1" x14ac:dyDescent="0.25"/>
    <row r="17" spans="1:16" x14ac:dyDescent="0.25">
      <c r="A17" t="s">
        <v>52</v>
      </c>
      <c r="B17" s="34"/>
      <c r="C17" s="34"/>
      <c r="I17" t="str">
        <f>IF(J9&gt;=2,"[2] PID","")</f>
        <v/>
      </c>
      <c r="J17" s="33"/>
      <c r="K17" s="33"/>
      <c r="M17" t="str">
        <f>IF(J9&gt;=4,"[4] PID","")</f>
        <v/>
      </c>
      <c r="N17" s="33"/>
      <c r="O17" s="33"/>
    </row>
    <row r="18" spans="1:16" x14ac:dyDescent="0.25"/>
    <row r="19" spans="1:16" x14ac:dyDescent="0.25">
      <c r="A19" s="1" t="s">
        <v>7</v>
      </c>
      <c r="B19" s="1"/>
      <c r="C19" s="1"/>
    </row>
    <row r="20" spans="1:16" ht="5.0999999999999996" customHeight="1" x14ac:dyDescent="0.25"/>
    <row r="21" spans="1:16" x14ac:dyDescent="0.25">
      <c r="A21" s="6" t="s">
        <v>8</v>
      </c>
      <c r="B21" s="6"/>
      <c r="C21" s="28" t="b">
        <v>0</v>
      </c>
      <c r="D21" s="29" t="str">
        <f>IF(C21=TRUE,"Die Güllegrube ist gemäss dem Merkblatt Planung und Bau von Güllegruben, Güllesilos und Schwemmkanälen zu erstellen.","")</f>
        <v/>
      </c>
      <c r="F21" s="7"/>
    </row>
    <row r="22" spans="1:16" ht="5.0999999999999996" customHeight="1" x14ac:dyDescent="0.25">
      <c r="C22" s="9"/>
      <c r="D22" s="8"/>
    </row>
    <row r="23" spans="1:16" x14ac:dyDescent="0.25">
      <c r="A23" s="6" t="s">
        <v>9</v>
      </c>
      <c r="B23" s="6"/>
      <c r="C23" s="10"/>
      <c r="D23" s="29" t="str">
        <f>IF(L23=TRUE,"Der Tank muss doppelwandig und chemikalienbeständig sein.","")</f>
        <v/>
      </c>
      <c r="L23" s="25" t="b">
        <v>0</v>
      </c>
    </row>
    <row r="24" spans="1:16" ht="5.0999999999999996" customHeight="1" x14ac:dyDescent="0.25">
      <c r="C24" s="9"/>
      <c r="D24" s="8"/>
    </row>
    <row r="25" spans="1:16" x14ac:dyDescent="0.25">
      <c r="A25" s="6" t="s">
        <v>54</v>
      </c>
      <c r="B25" s="6"/>
      <c r="C25" s="21"/>
      <c r="D25" s="29" t="str">
        <f>IF(A26=TRUE,"Der Platz muss dicht sein. Der Platz ist mittels eines Gefälles über einen Schlammsammler mit Tauchbogen zu entwässern.","")</f>
        <v/>
      </c>
      <c r="M25" s="9"/>
    </row>
    <row r="26" spans="1:16" x14ac:dyDescent="0.25">
      <c r="A26" s="25" t="b">
        <v>0</v>
      </c>
      <c r="C26" s="9"/>
    </row>
    <row r="27" spans="1:16" x14ac:dyDescent="0.25">
      <c r="A27" s="1" t="s">
        <v>11</v>
      </c>
      <c r="B27" s="1"/>
      <c r="C27" s="1"/>
      <c r="D27" s="1"/>
      <c r="E27" s="1"/>
    </row>
    <row r="28" spans="1:16" ht="5.0999999999999996" customHeight="1" x14ac:dyDescent="0.25"/>
    <row r="29" spans="1:16" x14ac:dyDescent="0.25">
      <c r="A29" s="6" t="s">
        <v>12</v>
      </c>
      <c r="E29" s="27" t="b">
        <v>0</v>
      </c>
      <c r="F29" s="30" t="str">
        <f>IF(E29=TRUE,"Bitte füllen Sie das Tool zur Berechnung der Lagerkapazität für Hofdünger und Abwasser aus und legen Sie dieses dem Baugesuch bei.","")</f>
        <v/>
      </c>
      <c r="G29" s="7"/>
      <c r="H29" s="7"/>
      <c r="I29" s="7"/>
      <c r="J29" s="7"/>
      <c r="K29" s="7"/>
      <c r="L29" s="7"/>
      <c r="M29" s="7"/>
      <c r="N29" s="7"/>
      <c r="O29" s="7"/>
      <c r="P29" s="7"/>
    </row>
    <row r="30" spans="1:16" ht="5.0999999999999996" customHeight="1" x14ac:dyDescent="0.25"/>
    <row r="31" spans="1:16" x14ac:dyDescent="0.25">
      <c r="A31" s="11" t="s">
        <v>13</v>
      </c>
      <c r="D31" s="34"/>
      <c r="E31" s="34"/>
    </row>
    <row r="32" spans="1:16" ht="5.0999999999999996" customHeight="1" x14ac:dyDescent="0.25">
      <c r="D32" s="3"/>
      <c r="E32" s="3"/>
    </row>
    <row r="33" spans="1:6" x14ac:dyDescent="0.25">
      <c r="A33" s="11" t="s">
        <v>56</v>
      </c>
      <c r="D33" s="34"/>
      <c r="E33" s="34"/>
    </row>
    <row r="34" spans="1:6" ht="5.0999999999999996" customHeight="1" x14ac:dyDescent="0.25">
      <c r="D34" s="3"/>
      <c r="E34" s="3"/>
    </row>
    <row r="35" spans="1:6" x14ac:dyDescent="0.25">
      <c r="A35" t="s">
        <v>14</v>
      </c>
      <c r="D35" s="35"/>
      <c r="E35" s="35"/>
      <c r="F35" t="str">
        <f>IF(ISBLANK(D35),"","Bitte das entsprechende Dichtheitsprotokoll dem Baugesuch beilegen.")</f>
        <v/>
      </c>
    </row>
    <row r="36" spans="1:6" x14ac:dyDescent="0.25"/>
    <row r="37" spans="1:6" x14ac:dyDescent="0.25">
      <c r="A37" s="1" t="s">
        <v>39</v>
      </c>
      <c r="B37" s="1"/>
      <c r="C37" s="1"/>
      <c r="D37" s="1"/>
      <c r="E37" s="1"/>
    </row>
    <row r="38" spans="1:6" ht="5.0999999999999996" customHeight="1" x14ac:dyDescent="0.25"/>
    <row r="39" spans="1:6" x14ac:dyDescent="0.25">
      <c r="A39" s="6" t="s">
        <v>40</v>
      </c>
      <c r="C39" s="25" t="b">
        <v>0</v>
      </c>
      <c r="E39" s="27" t="b">
        <v>0</v>
      </c>
      <c r="F39" t="str">
        <f>IF(C39=FALSE,"Bitte beachten Sie den Eintrag des Regenwassers bei der Planung der Grösse der Lagervorrichtung.","")</f>
        <v>Bitte beachten Sie den Eintrag des Regenwassers bei der Planung der Grösse der Lagervorrichtung.</v>
      </c>
    </row>
    <row r="40" spans="1:6" ht="5.0999999999999996" customHeight="1" x14ac:dyDescent="0.25"/>
    <row r="41" spans="1:6" ht="16.5" x14ac:dyDescent="0.25">
      <c r="A41" s="11" t="s">
        <v>55</v>
      </c>
      <c r="D41" s="2"/>
      <c r="E41" s="7"/>
    </row>
    <row r="42" spans="1:6" ht="5.0999999999999996" customHeight="1" x14ac:dyDescent="0.25">
      <c r="D42" s="3"/>
      <c r="E42" s="3"/>
    </row>
    <row r="43" spans="1:6" x14ac:dyDescent="0.25">
      <c r="A43" t="str">
        <f>IF(OR(ISBLANK(D41),C39=TRUE),"","Regenabwasseranfall pro Jahr in m3")</f>
        <v/>
      </c>
      <c r="D43" s="22" t="str">
        <f>IF(OR(ISBLANK(D41),C39=TRUE),"",D41*1.2)</f>
        <v/>
      </c>
    </row>
    <row r="44" spans="1:6" ht="5.0999999999999996" customHeight="1" x14ac:dyDescent="0.25"/>
    <row r="45" spans="1:6" x14ac:dyDescent="0.25"/>
    <row r="46" spans="1:6" x14ac:dyDescent="0.25"/>
  </sheetData>
  <sheetProtection password="DB2F" sheet="1" objects="1" scenarios="1"/>
  <protectedRanges>
    <protectedRange sqref="B7 B9 B11 B13 B15 B17 F9 F11 D31 D33 D35 D41" name="Bereich1"/>
    <protectedRange sqref="H7 M7 D21 D23 D25 C39 E29" name="Kontrollkästchen"/>
  </protectedRanges>
  <mergeCells count="19">
    <mergeCell ref="B17:C17"/>
    <mergeCell ref="B7:C7"/>
    <mergeCell ref="B9:C9"/>
    <mergeCell ref="B11:C11"/>
    <mergeCell ref="B13:C13"/>
    <mergeCell ref="B15:C15"/>
    <mergeCell ref="D31:E31"/>
    <mergeCell ref="D33:E33"/>
    <mergeCell ref="D35:E35"/>
    <mergeCell ref="J11:K11"/>
    <mergeCell ref="J13:K13"/>
    <mergeCell ref="J15:K15"/>
    <mergeCell ref="J17:K17"/>
    <mergeCell ref="N11:O11"/>
    <mergeCell ref="N13:O13"/>
    <mergeCell ref="N15:O15"/>
    <mergeCell ref="N17:O17"/>
    <mergeCell ref="F9:G9"/>
    <mergeCell ref="F11:G11"/>
  </mergeCells>
  <conditionalFormatting sqref="J9">
    <cfRule type="expression" dxfId="13" priority="18">
      <formula>$M$7=TRUE</formula>
    </cfRule>
  </conditionalFormatting>
  <conditionalFormatting sqref="J9">
    <cfRule type="expression" dxfId="12" priority="17">
      <formula>$M$7=TRUE</formula>
    </cfRule>
  </conditionalFormatting>
  <conditionalFormatting sqref="J15 J17">
    <cfRule type="expression" dxfId="11" priority="16">
      <formula>$J$9&gt;=2</formula>
    </cfRule>
  </conditionalFormatting>
  <conditionalFormatting sqref="J11 J13">
    <cfRule type="expression" dxfId="10" priority="13">
      <formula>$J$9&gt;=1</formula>
    </cfRule>
  </conditionalFormatting>
  <conditionalFormatting sqref="N11 N13">
    <cfRule type="expression" dxfId="9" priority="10">
      <formula>$J$9&gt;=3</formula>
    </cfRule>
  </conditionalFormatting>
  <conditionalFormatting sqref="N15">
    <cfRule type="expression" dxfId="8" priority="9">
      <formula>$J$9&gt;=4</formula>
    </cfRule>
  </conditionalFormatting>
  <conditionalFormatting sqref="F29:P29">
    <cfRule type="expression" dxfId="7" priority="8">
      <formula>$E$29=TRUE</formula>
    </cfRule>
  </conditionalFormatting>
  <conditionalFormatting sqref="D25:M25">
    <cfRule type="expression" dxfId="6" priority="7">
      <formula>$A$26=TRUE</formula>
    </cfRule>
  </conditionalFormatting>
  <conditionalFormatting sqref="D23:H23">
    <cfRule type="expression" dxfId="5" priority="6">
      <formula>$L$23=TRUE</formula>
    </cfRule>
  </conditionalFormatting>
  <conditionalFormatting sqref="D21:M21">
    <cfRule type="expression" dxfId="4" priority="5">
      <formula>$C$21=TRUE</formula>
    </cfRule>
  </conditionalFormatting>
  <conditionalFormatting sqref="F39:M39">
    <cfRule type="expression" dxfId="3" priority="4">
      <formula>$C$39=FALSE</formula>
    </cfRule>
  </conditionalFormatting>
  <conditionalFormatting sqref="N17">
    <cfRule type="expression" dxfId="2" priority="3">
      <formula>$J$9&gt;=4</formula>
    </cfRule>
  </conditionalFormatting>
  <conditionalFormatting sqref="F35">
    <cfRule type="expression" dxfId="1" priority="2">
      <formula>$D$35&gt;0</formula>
    </cfRule>
  </conditionalFormatting>
  <conditionalFormatting sqref="G35:K35">
    <cfRule type="expression" dxfId="0" priority="1">
      <formula>$D$35&gt;0</formula>
    </cfRule>
  </conditionalFormatting>
  <pageMargins left="0.7" right="0.7" top="0.78740157499999996" bottom="0.78740157499999996" header="0.3" footer="0.3"/>
  <pageSetup paperSize="9" scale="6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0</xdr:colOff>
                    <xdr:row>19</xdr:row>
                    <xdr:rowOff>38100</xdr:rowOff>
                  </from>
                  <to>
                    <xdr:col>0</xdr:col>
                    <xdr:colOff>304800</xdr:colOff>
                    <xdr:row>21</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0</xdr:colOff>
                    <xdr:row>21</xdr:row>
                    <xdr:rowOff>47625</xdr:rowOff>
                  </from>
                  <to>
                    <xdr:col>0</xdr:col>
                    <xdr:colOff>304800</xdr:colOff>
                    <xdr:row>23</xdr:row>
                    <xdr:rowOff>19050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0</xdr:col>
                    <xdr:colOff>0</xdr:colOff>
                    <xdr:row>23</xdr:row>
                    <xdr:rowOff>47625</xdr:rowOff>
                  </from>
                  <to>
                    <xdr:col>0</xdr:col>
                    <xdr:colOff>304800</xdr:colOff>
                    <xdr:row>25</xdr:row>
                    <xdr:rowOff>19050</xdr:rowOff>
                  </to>
                </anchor>
              </controlPr>
            </control>
          </mc:Choice>
        </mc:AlternateContent>
        <mc:AlternateContent xmlns:mc="http://schemas.openxmlformats.org/markup-compatibility/2006">
          <mc:Choice Requires="x14">
            <control shapeId="1028" r:id="rId7" name="Check Box 4">
              <controlPr locked="0" defaultSize="0" autoFill="0" autoLine="0" autoPict="0">
                <anchor moveWithCells="1">
                  <from>
                    <xdr:col>3</xdr:col>
                    <xdr:colOff>809625</xdr:colOff>
                    <xdr:row>5</xdr:row>
                    <xdr:rowOff>47625</xdr:rowOff>
                  </from>
                  <to>
                    <xdr:col>4</xdr:col>
                    <xdr:colOff>276225</xdr:colOff>
                    <xdr:row>7</xdr:row>
                    <xdr:rowOff>19050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0</xdr:col>
                    <xdr:colOff>0</xdr:colOff>
                    <xdr:row>27</xdr:row>
                    <xdr:rowOff>38100</xdr:rowOff>
                  </from>
                  <to>
                    <xdr:col>0</xdr:col>
                    <xdr:colOff>304800</xdr:colOff>
                    <xdr:row>29</xdr:row>
                    <xdr:rowOff>9525</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0</xdr:col>
                    <xdr:colOff>0</xdr:colOff>
                    <xdr:row>37</xdr:row>
                    <xdr:rowOff>38100</xdr:rowOff>
                  </from>
                  <to>
                    <xdr:col>0</xdr:col>
                    <xdr:colOff>304800</xdr:colOff>
                    <xdr:row>39</xdr:row>
                    <xdr:rowOff>9525</xdr:rowOff>
                  </to>
                </anchor>
              </controlPr>
            </control>
          </mc:Choice>
        </mc:AlternateContent>
        <mc:AlternateContent xmlns:mc="http://schemas.openxmlformats.org/markup-compatibility/2006">
          <mc:Choice Requires="x14">
            <control shapeId="1034" r:id="rId10" name="Check Box 10">
              <controlPr locked="0" defaultSize="0" autoFill="0" autoLine="0" autoPict="0">
                <anchor moveWithCells="1">
                  <from>
                    <xdr:col>7</xdr:col>
                    <xdr:colOff>819150</xdr:colOff>
                    <xdr:row>5</xdr:row>
                    <xdr:rowOff>47625</xdr:rowOff>
                  </from>
                  <to>
                    <xdr:col>8</xdr:col>
                    <xdr:colOff>285750</xdr:colOff>
                    <xdr:row>7</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46"/>
  <sheetViews>
    <sheetView showGridLines="0" workbookViewId="0">
      <selection activeCell="B40" sqref="B40"/>
    </sheetView>
  </sheetViews>
  <sheetFormatPr baseColWidth="10" defaultColWidth="0" defaultRowHeight="15" customHeight="1" zeroHeight="1" x14ac:dyDescent="0.25"/>
  <cols>
    <col min="1" max="6" width="11" customWidth="1"/>
    <col min="7" max="7" width="0.875" style="7" customWidth="1"/>
    <col min="8" max="8" width="11" customWidth="1"/>
    <col min="9" max="9" width="0.875" style="7" customWidth="1"/>
    <col min="10" max="10" width="11" customWidth="1"/>
    <col min="11" max="11" width="0.875" style="7" customWidth="1"/>
    <col min="12" max="12" width="11" customWidth="1"/>
    <col min="13" max="13" width="0.875" style="7" customWidth="1"/>
    <col min="14" max="14" width="11" customWidth="1"/>
    <col min="15" max="15" width="0.875" style="7" customWidth="1"/>
    <col min="16" max="16" width="11" customWidth="1"/>
    <col min="17" max="17" width="0.875" style="7" customWidth="1"/>
    <col min="18" max="18" width="11" customWidth="1"/>
    <col min="19" max="19" width="0.875" style="7" customWidth="1"/>
    <col min="20" max="20" width="10" customWidth="1"/>
    <col min="21" max="21" width="0.875" style="7" customWidth="1"/>
    <col min="22" max="22" width="10" customWidth="1"/>
    <col min="23" max="23" width="0.875" style="7" customWidth="1"/>
    <col min="24" max="25" width="10" customWidth="1"/>
    <col min="26" max="27" width="10" hidden="1" customWidth="1"/>
    <col min="28" max="16384" width="10" hidden="1"/>
  </cols>
  <sheetData>
    <row r="1" spans="1:27" x14ac:dyDescent="0.25"/>
    <row r="2" spans="1:27" x14ac:dyDescent="0.25">
      <c r="A2" s="1" t="s">
        <v>15</v>
      </c>
      <c r="B2" s="1"/>
      <c r="C2" s="1"/>
      <c r="D2" s="1"/>
      <c r="E2" s="1"/>
      <c r="F2" s="1"/>
      <c r="G2" s="1"/>
      <c r="H2" s="1"/>
      <c r="I2" s="1"/>
      <c r="J2" s="1"/>
      <c r="K2" s="1"/>
      <c r="L2" s="1"/>
      <c r="M2" s="1"/>
      <c r="N2" s="1"/>
      <c r="O2" s="1"/>
      <c r="P2" s="1"/>
      <c r="Q2" s="1"/>
      <c r="R2" s="1"/>
      <c r="S2" s="1"/>
      <c r="T2" s="1"/>
      <c r="U2" s="1"/>
      <c r="V2" s="1"/>
      <c r="W2" s="1"/>
      <c r="X2" s="1"/>
      <c r="Z2" s="1"/>
      <c r="AA2" s="1"/>
    </row>
    <row r="3" spans="1:27" s="3" customFormat="1" ht="15" customHeight="1" x14ac:dyDescent="0.25">
      <c r="A3"/>
      <c r="B3"/>
      <c r="C3"/>
      <c r="D3"/>
      <c r="E3"/>
      <c r="F3"/>
      <c r="G3" s="7"/>
      <c r="H3"/>
      <c r="I3" s="7"/>
      <c r="J3"/>
      <c r="K3" s="7"/>
      <c r="L3"/>
      <c r="M3" s="7"/>
      <c r="N3"/>
      <c r="O3" s="7"/>
      <c r="P3"/>
      <c r="Q3" s="7"/>
      <c r="R3"/>
      <c r="S3" s="7"/>
      <c r="T3"/>
      <c r="U3" s="7"/>
      <c r="V3"/>
      <c r="W3" s="7"/>
      <c r="X3"/>
      <c r="Y3"/>
      <c r="Z3"/>
      <c r="AA3"/>
    </row>
    <row r="4" spans="1:27" ht="15" customHeight="1" x14ac:dyDescent="0.25">
      <c r="B4" t="s">
        <v>16</v>
      </c>
      <c r="D4" t="s">
        <v>17</v>
      </c>
      <c r="F4" t="s">
        <v>18</v>
      </c>
    </row>
    <row r="5" spans="1:27" s="3" customFormat="1" ht="15" customHeight="1" x14ac:dyDescent="0.25">
      <c r="A5"/>
      <c r="B5" t="s">
        <v>19</v>
      </c>
      <c r="C5"/>
      <c r="D5" t="s">
        <v>20</v>
      </c>
      <c r="E5"/>
      <c r="F5" s="14" t="s">
        <v>21</v>
      </c>
      <c r="G5" s="7"/>
      <c r="H5" t="s">
        <v>22</v>
      </c>
      <c r="I5" s="7"/>
      <c r="J5" t="s">
        <v>23</v>
      </c>
      <c r="K5" s="7"/>
      <c r="L5" t="s">
        <v>24</v>
      </c>
      <c r="M5" s="7"/>
      <c r="N5" t="s">
        <v>25</v>
      </c>
      <c r="O5" s="7"/>
      <c r="P5" t="s">
        <v>26</v>
      </c>
      <c r="Q5" s="7"/>
      <c r="R5" t="s">
        <v>27</v>
      </c>
      <c r="S5" s="7"/>
      <c r="T5" t="s">
        <v>28</v>
      </c>
      <c r="U5" s="7"/>
      <c r="V5" t="s">
        <v>29</v>
      </c>
      <c r="W5" s="7"/>
      <c r="X5" s="15" t="s">
        <v>30</v>
      </c>
      <c r="Y5"/>
      <c r="Z5"/>
      <c r="AA5"/>
    </row>
    <row r="6" spans="1:27" s="3" customFormat="1" ht="5.0999999999999996" customHeight="1" x14ac:dyDescent="0.25">
      <c r="A6"/>
      <c r="B6"/>
      <c r="C6"/>
      <c r="D6"/>
      <c r="E6"/>
      <c r="F6" s="12"/>
      <c r="G6" s="7"/>
      <c r="H6"/>
      <c r="I6" s="7"/>
      <c r="J6"/>
      <c r="K6" s="7"/>
      <c r="L6"/>
      <c r="M6" s="7"/>
      <c r="N6"/>
      <c r="O6" s="7"/>
      <c r="P6"/>
      <c r="Q6" s="7"/>
      <c r="R6"/>
      <c r="S6" s="7"/>
      <c r="T6"/>
      <c r="U6" s="7"/>
      <c r="V6"/>
      <c r="W6" s="7"/>
      <c r="X6" s="13"/>
      <c r="Y6"/>
      <c r="Z6"/>
      <c r="AA6"/>
    </row>
    <row r="7" spans="1:27" ht="15" customHeight="1" x14ac:dyDescent="0.25">
      <c r="A7" t="s">
        <v>31</v>
      </c>
      <c r="B7" s="31"/>
      <c r="D7" s="31">
        <v>200</v>
      </c>
      <c r="F7" s="32">
        <v>0</v>
      </c>
      <c r="H7" s="31">
        <v>0</v>
      </c>
      <c r="J7" s="31">
        <v>0</v>
      </c>
      <c r="L7" s="31">
        <v>0</v>
      </c>
      <c r="N7" s="31">
        <v>0</v>
      </c>
      <c r="P7" s="31">
        <v>0</v>
      </c>
      <c r="R7" s="31">
        <v>0</v>
      </c>
      <c r="T7" s="31">
        <v>0</v>
      </c>
      <c r="V7" s="31">
        <v>0</v>
      </c>
      <c r="X7" s="32">
        <v>0</v>
      </c>
    </row>
    <row r="8" spans="1:27" ht="5.0999999999999996" customHeight="1" x14ac:dyDescent="0.25"/>
    <row r="9" spans="1:27" s="3" customFormat="1" ht="15" customHeight="1" x14ac:dyDescent="0.25">
      <c r="A9" t="s">
        <v>32</v>
      </c>
      <c r="B9" s="31"/>
      <c r="C9"/>
      <c r="D9">
        <f>D7</f>
        <v>200</v>
      </c>
      <c r="E9"/>
      <c r="F9" s="32">
        <v>0</v>
      </c>
      <c r="G9" s="7"/>
      <c r="H9" s="31">
        <v>0</v>
      </c>
      <c r="I9" s="7"/>
      <c r="J9" s="31">
        <v>0</v>
      </c>
      <c r="K9" s="7"/>
      <c r="L9" s="31">
        <v>0</v>
      </c>
      <c r="M9" s="7"/>
      <c r="N9" s="31">
        <v>0</v>
      </c>
      <c r="O9" s="7"/>
      <c r="P9" s="31">
        <v>0</v>
      </c>
      <c r="Q9" s="7"/>
      <c r="R9" s="31">
        <v>0</v>
      </c>
      <c r="S9" s="7"/>
      <c r="T9" s="31">
        <v>0</v>
      </c>
      <c r="U9" s="7"/>
      <c r="V9" s="31">
        <v>0</v>
      </c>
      <c r="W9" s="7"/>
      <c r="X9" s="32">
        <v>0</v>
      </c>
      <c r="Y9"/>
      <c r="Z9"/>
      <c r="AA9"/>
    </row>
    <row r="10" spans="1:27" s="3" customFormat="1" ht="5.0999999999999996" customHeight="1" x14ac:dyDescent="0.25">
      <c r="A10"/>
      <c r="B10"/>
      <c r="C10"/>
      <c r="D10"/>
      <c r="E10"/>
      <c r="F10"/>
      <c r="G10" s="7"/>
      <c r="H10"/>
      <c r="I10" s="7"/>
      <c r="J10"/>
      <c r="K10" s="7"/>
      <c r="L10"/>
      <c r="M10" s="7"/>
      <c r="N10"/>
      <c r="O10" s="7"/>
      <c r="P10"/>
      <c r="Q10" s="7"/>
      <c r="R10"/>
      <c r="S10" s="7"/>
      <c r="T10"/>
      <c r="U10" s="7"/>
      <c r="V10"/>
      <c r="W10" s="7"/>
      <c r="X10"/>
      <c r="Y10"/>
      <c r="Z10"/>
      <c r="AA10"/>
    </row>
    <row r="11" spans="1:27" ht="15" customHeight="1" x14ac:dyDescent="0.25">
      <c r="A11" t="s">
        <v>33</v>
      </c>
      <c r="B11" s="31"/>
      <c r="D11">
        <f>D7</f>
        <v>200</v>
      </c>
      <c r="F11" s="32">
        <v>0</v>
      </c>
      <c r="H11" s="31">
        <v>0</v>
      </c>
      <c r="J11" s="31">
        <v>0</v>
      </c>
      <c r="L11" s="31">
        <v>0</v>
      </c>
      <c r="N11" s="31">
        <v>0</v>
      </c>
      <c r="P11" s="31">
        <v>0</v>
      </c>
      <c r="R11" s="31">
        <v>0</v>
      </c>
      <c r="T11" s="31">
        <v>0</v>
      </c>
      <c r="V11" s="31">
        <v>0</v>
      </c>
      <c r="X11" s="32">
        <v>0</v>
      </c>
    </row>
    <row r="12" spans="1:27" ht="5.0999999999999996" customHeight="1" x14ac:dyDescent="0.25"/>
    <row r="13" spans="1:27" s="3" customFormat="1" ht="15" customHeight="1" x14ac:dyDescent="0.25">
      <c r="A13" t="s">
        <v>34</v>
      </c>
      <c r="B13" s="31"/>
      <c r="C13"/>
      <c r="D13">
        <f>D7</f>
        <v>200</v>
      </c>
      <c r="E13"/>
      <c r="F13" s="32">
        <v>0</v>
      </c>
      <c r="G13" s="7"/>
      <c r="H13" s="31">
        <v>0</v>
      </c>
      <c r="I13" s="7"/>
      <c r="J13" s="31">
        <v>0</v>
      </c>
      <c r="K13" s="7"/>
      <c r="L13" s="31">
        <v>0</v>
      </c>
      <c r="M13" s="7"/>
      <c r="N13" s="31">
        <v>0</v>
      </c>
      <c r="O13" s="7"/>
      <c r="P13" s="31">
        <v>0</v>
      </c>
      <c r="Q13" s="7"/>
      <c r="R13" s="31">
        <v>0</v>
      </c>
      <c r="S13" s="7"/>
      <c r="T13" s="31">
        <v>0</v>
      </c>
      <c r="U13" s="7"/>
      <c r="V13" s="31">
        <v>0</v>
      </c>
      <c r="W13" s="7"/>
      <c r="X13" s="32">
        <v>0</v>
      </c>
      <c r="Y13"/>
      <c r="Z13"/>
      <c r="AA13"/>
    </row>
    <row r="14" spans="1:27" s="3" customFormat="1" ht="5.0999999999999996" customHeight="1" x14ac:dyDescent="0.25">
      <c r="A14"/>
      <c r="B14"/>
      <c r="C14"/>
      <c r="D14"/>
      <c r="E14"/>
      <c r="F14"/>
      <c r="G14" s="7"/>
      <c r="H14"/>
      <c r="I14" s="7"/>
      <c r="J14"/>
      <c r="K14" s="7"/>
      <c r="L14"/>
      <c r="M14" s="7"/>
      <c r="N14"/>
      <c r="O14" s="7"/>
      <c r="P14"/>
      <c r="Q14" s="7"/>
      <c r="R14"/>
      <c r="S14" s="7"/>
      <c r="T14"/>
      <c r="U14" s="7"/>
      <c r="V14"/>
      <c r="W14" s="7"/>
      <c r="X14"/>
      <c r="Y14"/>
      <c r="Z14"/>
      <c r="AA14"/>
    </row>
    <row r="15" spans="1:27" ht="15" customHeight="1" x14ac:dyDescent="0.25">
      <c r="A15" t="s">
        <v>35</v>
      </c>
      <c r="B15" s="31"/>
      <c r="D15">
        <f>D7</f>
        <v>200</v>
      </c>
      <c r="F15" s="32">
        <v>0</v>
      </c>
      <c r="H15" s="31">
        <v>0</v>
      </c>
      <c r="J15" s="31">
        <v>0</v>
      </c>
      <c r="L15" s="31">
        <v>0</v>
      </c>
      <c r="N15" s="31">
        <v>0</v>
      </c>
      <c r="P15" s="31">
        <v>0</v>
      </c>
      <c r="R15" s="31">
        <v>0</v>
      </c>
      <c r="T15" s="31">
        <v>0</v>
      </c>
      <c r="V15" s="31">
        <v>0</v>
      </c>
      <c r="X15" s="32">
        <v>0</v>
      </c>
    </row>
    <row r="16" spans="1:27" ht="5.0999999999999996" customHeight="1" x14ac:dyDescent="0.25"/>
    <row r="17" spans="1:27" s="3" customFormat="1" ht="15" customHeight="1" x14ac:dyDescent="0.25">
      <c r="A17" t="s">
        <v>36</v>
      </c>
      <c r="B17" s="31"/>
      <c r="C17"/>
      <c r="D17">
        <f>D7</f>
        <v>200</v>
      </c>
      <c r="E17"/>
      <c r="F17" s="32">
        <v>0</v>
      </c>
      <c r="G17" s="7"/>
      <c r="H17" s="31">
        <v>0</v>
      </c>
      <c r="I17" s="7"/>
      <c r="J17" s="31">
        <v>0</v>
      </c>
      <c r="K17" s="7"/>
      <c r="L17" s="31">
        <v>0</v>
      </c>
      <c r="M17" s="7"/>
      <c r="N17" s="31">
        <v>0</v>
      </c>
      <c r="O17" s="7"/>
      <c r="P17" s="31">
        <v>0</v>
      </c>
      <c r="Q17" s="7"/>
      <c r="R17" s="31">
        <v>0</v>
      </c>
      <c r="S17" s="7"/>
      <c r="T17" s="31">
        <v>0</v>
      </c>
      <c r="U17" s="7"/>
      <c r="V17" s="31">
        <v>0</v>
      </c>
      <c r="W17" s="7"/>
      <c r="X17" s="32">
        <v>0</v>
      </c>
      <c r="Y17"/>
      <c r="Z17"/>
      <c r="AA17"/>
    </row>
    <row r="18" spans="1:27" s="3" customFormat="1" ht="5.0999999999999996" customHeight="1" x14ac:dyDescent="0.25">
      <c r="A18"/>
      <c r="B18"/>
      <c r="C18"/>
      <c r="D18"/>
      <c r="E18"/>
      <c r="F18"/>
      <c r="G18" s="7"/>
      <c r="H18"/>
      <c r="I18" s="7"/>
      <c r="J18"/>
      <c r="K18" s="7"/>
      <c r="L18"/>
      <c r="M18" s="7"/>
      <c r="N18"/>
      <c r="O18" s="7"/>
      <c r="P18"/>
      <c r="Q18" s="7"/>
      <c r="R18"/>
      <c r="S18" s="7"/>
      <c r="T18"/>
      <c r="U18" s="7"/>
      <c r="V18"/>
      <c r="W18" s="7"/>
      <c r="X18"/>
      <c r="Y18"/>
      <c r="Z18"/>
      <c r="AA18"/>
    </row>
    <row r="19" spans="1:27" ht="15" customHeight="1" x14ac:dyDescent="0.25">
      <c r="A19" t="s">
        <v>42</v>
      </c>
      <c r="B19" s="31"/>
      <c r="D19">
        <f>D7</f>
        <v>200</v>
      </c>
      <c r="F19" s="32">
        <v>0</v>
      </c>
      <c r="H19" s="31">
        <v>0</v>
      </c>
      <c r="J19" s="31">
        <v>0</v>
      </c>
      <c r="L19" s="31">
        <v>0</v>
      </c>
      <c r="N19" s="31">
        <v>0</v>
      </c>
      <c r="P19" s="31">
        <v>0</v>
      </c>
      <c r="R19" s="31">
        <v>0</v>
      </c>
      <c r="T19" s="31">
        <v>0</v>
      </c>
      <c r="V19" s="31">
        <v>0</v>
      </c>
      <c r="X19" s="32">
        <v>0</v>
      </c>
    </row>
    <row r="20" spans="1:27" ht="5.0999999999999996" customHeight="1" x14ac:dyDescent="0.25"/>
    <row r="21" spans="1:27" ht="15" customHeight="1" x14ac:dyDescent="0.25">
      <c r="A21" t="s">
        <v>37</v>
      </c>
      <c r="B21" s="31"/>
      <c r="D21">
        <f>D7</f>
        <v>200</v>
      </c>
      <c r="F21" s="32">
        <v>0</v>
      </c>
      <c r="H21" s="31">
        <v>0</v>
      </c>
      <c r="J21" s="31">
        <v>0</v>
      </c>
      <c r="L21" s="31">
        <v>0</v>
      </c>
      <c r="N21" s="31">
        <v>0</v>
      </c>
      <c r="P21" s="31">
        <v>0</v>
      </c>
      <c r="R21" s="31">
        <v>0</v>
      </c>
      <c r="T21" s="31">
        <v>0</v>
      </c>
      <c r="V21" s="31">
        <v>0</v>
      </c>
      <c r="X21" s="32">
        <v>0</v>
      </c>
    </row>
    <row r="22" spans="1:27" ht="5.0999999999999996" customHeight="1" x14ac:dyDescent="0.25"/>
    <row r="23" spans="1:27" ht="15" customHeight="1" x14ac:dyDescent="0.25">
      <c r="A23" t="s">
        <v>38</v>
      </c>
      <c r="B23" s="31"/>
      <c r="D23">
        <f>D7</f>
        <v>200</v>
      </c>
      <c r="F23" s="32">
        <v>0</v>
      </c>
      <c r="H23" s="31">
        <v>0</v>
      </c>
      <c r="J23" s="31">
        <v>0</v>
      </c>
      <c r="L23" s="31">
        <v>0</v>
      </c>
      <c r="N23" s="31">
        <v>0</v>
      </c>
      <c r="P23" s="31">
        <v>0</v>
      </c>
      <c r="R23" s="31">
        <v>0</v>
      </c>
      <c r="T23" s="31">
        <v>0</v>
      </c>
      <c r="V23" s="31">
        <v>0</v>
      </c>
      <c r="X23" s="32">
        <v>0</v>
      </c>
    </row>
    <row r="24" spans="1:27" ht="15" customHeight="1" x14ac:dyDescent="0.25"/>
    <row r="25" spans="1:27" ht="15" customHeight="1" x14ac:dyDescent="0.25"/>
    <row r="26" spans="1:27" ht="15" customHeight="1" x14ac:dyDescent="0.25">
      <c r="A26" s="1" t="s">
        <v>43</v>
      </c>
      <c r="B26" s="1"/>
      <c r="C26" s="1"/>
      <c r="D26" s="1"/>
    </row>
    <row r="27" spans="1:27" ht="15" customHeight="1" x14ac:dyDescent="0.25"/>
    <row r="28" spans="1:27" ht="15" customHeight="1" x14ac:dyDescent="0.25">
      <c r="A28" s="5" t="s">
        <v>44</v>
      </c>
      <c r="B28" s="5"/>
      <c r="D28" s="17">
        <f>SUM(F7:X23)*D7/1000</f>
        <v>0</v>
      </c>
      <c r="E28" s="16"/>
      <c r="G28"/>
      <c r="I28"/>
      <c r="K28"/>
      <c r="M28"/>
      <c r="O28"/>
      <c r="Q28"/>
      <c r="S28"/>
      <c r="U28"/>
      <c r="W28"/>
    </row>
    <row r="29" spans="1:27" ht="15" customHeight="1" x14ac:dyDescent="0.25">
      <c r="G29"/>
      <c r="I29"/>
      <c r="K29"/>
      <c r="M29"/>
      <c r="O29"/>
      <c r="Q29"/>
      <c r="S29"/>
      <c r="U29"/>
      <c r="W29"/>
    </row>
    <row r="30" spans="1:27" ht="15" customHeight="1" x14ac:dyDescent="0.25">
      <c r="G30"/>
      <c r="I30"/>
      <c r="K30"/>
      <c r="M30"/>
      <c r="O30"/>
      <c r="Q30"/>
      <c r="S30"/>
      <c r="U30"/>
      <c r="W30"/>
    </row>
    <row r="31" spans="1:27" ht="15" customHeight="1" x14ac:dyDescent="0.25">
      <c r="A31" s="1" t="s">
        <v>57</v>
      </c>
      <c r="B31" s="1"/>
      <c r="C31" s="1"/>
      <c r="D31" s="1"/>
      <c r="E31" s="1"/>
      <c r="F31" s="1"/>
      <c r="G31" s="1"/>
      <c r="H31" s="1"/>
      <c r="I31" s="1"/>
      <c r="J31" s="1"/>
      <c r="K31" s="1"/>
      <c r="L31" s="1"/>
      <c r="M31" s="1"/>
      <c r="N31" s="1"/>
      <c r="O31" s="1"/>
      <c r="P31" s="1"/>
      <c r="Q31" s="1"/>
      <c r="R31" s="1"/>
      <c r="S31" s="1"/>
      <c r="T31" s="1"/>
      <c r="U31" s="1"/>
      <c r="V31" s="1"/>
      <c r="W31" s="1"/>
      <c r="X31" s="1"/>
    </row>
    <row r="32" spans="1:27" ht="15" customHeight="1" x14ac:dyDescent="0.25">
      <c r="G32"/>
      <c r="I32"/>
      <c r="K32"/>
      <c r="M32"/>
      <c r="O32"/>
      <c r="Q32"/>
      <c r="S32"/>
      <c r="U32"/>
      <c r="W32"/>
    </row>
    <row r="33" spans="1:24" ht="15" customHeight="1" x14ac:dyDescent="0.25">
      <c r="A33" s="37" t="s">
        <v>58</v>
      </c>
      <c r="B33" s="37"/>
      <c r="C33" s="37"/>
      <c r="D33" s="37"/>
      <c r="E33" s="37"/>
      <c r="F33" s="37"/>
      <c r="G33" s="37"/>
      <c r="H33" s="37"/>
      <c r="I33" s="37"/>
      <c r="J33" s="37"/>
      <c r="K33" s="37"/>
      <c r="L33" s="37"/>
      <c r="M33" s="37"/>
      <c r="N33" s="37"/>
      <c r="O33" s="37"/>
      <c r="P33" s="37"/>
      <c r="Q33" s="37"/>
      <c r="R33" s="37"/>
      <c r="S33" s="37"/>
      <c r="T33" s="37"/>
      <c r="U33" s="37"/>
      <c r="V33" s="37"/>
      <c r="W33" s="37"/>
      <c r="X33" s="37"/>
    </row>
    <row r="34" spans="1:24" ht="15" customHeight="1" x14ac:dyDescent="0.25">
      <c r="A34" s="37"/>
      <c r="B34" s="37"/>
      <c r="C34" s="37"/>
      <c r="D34" s="37"/>
      <c r="E34" s="37"/>
      <c r="F34" s="37"/>
      <c r="G34" s="37"/>
      <c r="H34" s="37"/>
      <c r="I34" s="37"/>
      <c r="J34" s="37"/>
      <c r="K34" s="37"/>
      <c r="L34" s="37"/>
      <c r="M34" s="37"/>
      <c r="N34" s="37"/>
      <c r="O34" s="37"/>
      <c r="P34" s="37"/>
      <c r="Q34" s="37"/>
      <c r="R34" s="37"/>
      <c r="S34" s="37"/>
      <c r="T34" s="37"/>
      <c r="U34" s="37"/>
      <c r="V34" s="37"/>
      <c r="W34" s="37"/>
      <c r="X34" s="37"/>
    </row>
    <row r="35" spans="1:24" ht="15" customHeight="1" x14ac:dyDescent="0.25">
      <c r="F35" t="str">
        <f>IF(E35=TRUE,"Bitte füllen Sie das Berechnungstool Hofdünger aus und legen Sie dieses dem Baugesuch bei.","")</f>
        <v/>
      </c>
      <c r="G35"/>
      <c r="I35"/>
      <c r="K35"/>
      <c r="M35"/>
      <c r="O35"/>
      <c r="Q35"/>
      <c r="S35"/>
      <c r="U35"/>
      <c r="W35"/>
    </row>
    <row r="36" spans="1:24" ht="15" customHeight="1" x14ac:dyDescent="0.25">
      <c r="G36"/>
      <c r="I36"/>
      <c r="K36"/>
      <c r="M36"/>
      <c r="O36"/>
      <c r="Q36"/>
      <c r="S36"/>
      <c r="U36"/>
      <c r="W36"/>
    </row>
    <row r="37" spans="1:24" ht="15" customHeight="1" x14ac:dyDescent="0.25">
      <c r="A37" s="1" t="s">
        <v>49</v>
      </c>
      <c r="B37" s="1"/>
      <c r="C37" s="1"/>
      <c r="G37"/>
      <c r="I37"/>
      <c r="K37"/>
      <c r="M37"/>
      <c r="O37"/>
      <c r="Q37"/>
      <c r="S37"/>
      <c r="U37"/>
      <c r="W37"/>
    </row>
    <row r="38" spans="1:24" ht="5.0999999999999996" customHeight="1" x14ac:dyDescent="0.25">
      <c r="G38"/>
      <c r="I38"/>
      <c r="K38"/>
      <c r="M38"/>
      <c r="O38"/>
      <c r="Q38"/>
      <c r="S38"/>
      <c r="U38"/>
      <c r="W38"/>
    </row>
    <row r="39" spans="1:24" ht="15" customHeight="1" x14ac:dyDescent="0.25">
      <c r="A39" t="s">
        <v>47</v>
      </c>
      <c r="B39" s="38"/>
      <c r="C39" s="38"/>
      <c r="G39"/>
      <c r="I39"/>
      <c r="K39"/>
      <c r="M39"/>
      <c r="O39"/>
      <c r="Q39"/>
      <c r="S39"/>
      <c r="U39"/>
      <c r="W39"/>
    </row>
    <row r="40" spans="1:24" ht="4.5" customHeight="1" x14ac:dyDescent="0.25">
      <c r="G40"/>
      <c r="I40"/>
      <c r="K40"/>
      <c r="M40"/>
      <c r="O40"/>
      <c r="Q40"/>
      <c r="S40"/>
      <c r="U40"/>
      <c r="W40"/>
    </row>
    <row r="41" spans="1:24" ht="15" customHeight="1" x14ac:dyDescent="0.25">
      <c r="A41" t="s">
        <v>48</v>
      </c>
      <c r="B41" s="38"/>
      <c r="C41" s="38"/>
      <c r="G41"/>
      <c r="I41"/>
      <c r="K41"/>
      <c r="M41"/>
      <c r="O41"/>
      <c r="Q41"/>
      <c r="S41"/>
      <c r="U41"/>
      <c r="W41"/>
    </row>
    <row r="42" spans="1:24" ht="4.5" customHeight="1" x14ac:dyDescent="0.25">
      <c r="G42"/>
      <c r="I42"/>
      <c r="K42"/>
      <c r="M42"/>
      <c r="O42"/>
      <c r="Q42"/>
      <c r="S42"/>
      <c r="U42"/>
      <c r="W42"/>
    </row>
    <row r="43" spans="1:24" ht="34.5" customHeight="1" x14ac:dyDescent="0.25">
      <c r="A43" s="20" t="s">
        <v>46</v>
      </c>
      <c r="B43" s="38"/>
      <c r="C43" s="38"/>
    </row>
    <row r="44" spans="1:24" ht="15" customHeight="1" x14ac:dyDescent="0.25"/>
    <row r="45" spans="1:24" ht="15" hidden="1" customHeight="1" x14ac:dyDescent="0.25"/>
    <row r="46" spans="1:24" ht="15" hidden="1" customHeight="1" x14ac:dyDescent="0.25"/>
  </sheetData>
  <sheetProtection password="DB2F" sheet="1" objects="1" scenarios="1"/>
  <protectedRanges>
    <protectedRange sqref="P7 P9 P11 P13 P15 P17 P19 P21 P23 R7 R9 R11 R13 R15 R17 R19 R21 R23 T7 T9 T11 T13 T15 T17 T19 T21 T23 V7 V9 V11 V13 V15 V17 V19 V21 V23 X7 X9 X11 X13 X15 X17 X19 X21 X23" name="Bereich3"/>
    <protectedRange sqref="F7 F9 F11 F13 F15 F17 F19 F21 F23 H7 H9 H11 H13 H15 H17 H19 H21 H23 J7 J9 J11 J13 J15 J17 J19 J21 J23 L7 L9 L11 L13 L15 L17 L19 L21 L23 N7 N9 N11 N13 N15 N17 N19 N21 N23" name="Bereich2"/>
    <protectedRange sqref="B43 B41 B39 A33 B23 B21 B19 B17 B15 B13 B11 B9 B7 D7" name="Bereich1"/>
  </protectedRanges>
  <mergeCells count="4">
    <mergeCell ref="A33:X34"/>
    <mergeCell ref="B39:C39"/>
    <mergeCell ref="B41:C41"/>
    <mergeCell ref="B43:C43"/>
  </mergeCells>
  <pageMargins left="0.7" right="0.7" top="0.78740157499999996" bottom="0.78740157499999996" header="0.3" footer="0.3"/>
  <pageSetup paperSize="9" scale="6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0</xdr:col>
                    <xdr:colOff>0</xdr:colOff>
                    <xdr:row>23</xdr:row>
                    <xdr:rowOff>38100</xdr:rowOff>
                  </from>
                  <to>
                    <xdr:col>0</xdr:col>
                    <xdr:colOff>0</xdr:colOff>
                    <xdr:row>23</xdr:row>
                    <xdr:rowOff>123825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0</xdr:col>
                    <xdr:colOff>0</xdr:colOff>
                    <xdr:row>25</xdr:row>
                    <xdr:rowOff>47625</xdr:rowOff>
                  </from>
                  <to>
                    <xdr:col>0</xdr:col>
                    <xdr:colOff>0</xdr:colOff>
                    <xdr:row>25</xdr:row>
                    <xdr:rowOff>133350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0</xdr:col>
                    <xdr:colOff>0</xdr:colOff>
                    <xdr:row>27</xdr:row>
                    <xdr:rowOff>47625</xdr:rowOff>
                  </from>
                  <to>
                    <xdr:col>0</xdr:col>
                    <xdr:colOff>0</xdr:colOff>
                    <xdr:row>27</xdr:row>
                    <xdr:rowOff>133350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3</xdr:col>
                    <xdr:colOff>809625</xdr:colOff>
                    <xdr:row>2</xdr:row>
                    <xdr:rowOff>47625</xdr:rowOff>
                  </from>
                  <to>
                    <xdr:col>3</xdr:col>
                    <xdr:colOff>809625</xdr:colOff>
                    <xdr:row>2</xdr:row>
                    <xdr:rowOff>133350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0</xdr:col>
                    <xdr:colOff>0</xdr:colOff>
                    <xdr:row>33</xdr:row>
                    <xdr:rowOff>38100</xdr:rowOff>
                  </from>
                  <to>
                    <xdr:col>0</xdr:col>
                    <xdr:colOff>0</xdr:colOff>
                    <xdr:row>33</xdr:row>
                    <xdr:rowOff>123825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Seite 1</vt:lpstr>
      <vt:lpstr>Seite 2</vt:lpstr>
      <vt:lpstr>'Seite 1'!Druckbereich</vt:lpstr>
      <vt:lpstr>'Seite 2'!Druckbereich</vt:lpstr>
    </vt:vector>
  </TitlesOfParts>
  <Company>AIO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Gisiger Magdalena</dc:creator>
  <cp:lastModifiedBy>Zimmermann Rosmarie</cp:lastModifiedBy>
  <cp:lastPrinted>2019-11-29T08:05:28Z</cp:lastPrinted>
  <dcterms:created xsi:type="dcterms:W3CDTF">2019-11-26T10:16:33Z</dcterms:created>
  <dcterms:modified xsi:type="dcterms:W3CDTF">2020-02-24T07:18:13Z</dcterms:modified>
</cp:coreProperties>
</file>