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Gever\CheckOut\CMI\5fda0921490b401f87761f72dbe35db5\"/>
    </mc:Choice>
  </mc:AlternateContent>
  <xr:revisionPtr revIDLastSave="0" documentId="13_ncr:1_{9388E53F-B141-499C-B28E-DD700BE7BF2E}" xr6:coauthVersionLast="47" xr6:coauthVersionMax="47" xr10:uidLastSave="{00000000-0000-0000-0000-000000000000}"/>
  <workbookProtection workbookPassword="CCD5" lockStructure="1"/>
  <bookViews>
    <workbookView xWindow="580" yWindow="-110" windowWidth="18730" windowHeight="10300" tabRatio="792" xr2:uid="{00000000-000D-0000-FFFF-FFFF00000000}"/>
  </bookViews>
  <sheets>
    <sheet name="Planung" sheetId="6" r:id="rId1"/>
    <sheet name="  " sheetId="12" r:id="rId2"/>
    <sheet name="Tabelle1" sheetId="13" r:id="rId3"/>
  </sheets>
  <definedNames>
    <definedName name="_1Excel_BuiltIn_Print_Area_2_1">"$#REF!.$A$1:$P$25"</definedName>
    <definedName name="_2Excel_BuiltIn_Print_Area_3_1">#REF!</definedName>
    <definedName name="_3Excel_BuiltIn_Print_Titles_2_1">"$#REF!.$A$5:$IV$7"</definedName>
    <definedName name="_4Excel_BuiltIn_Print_Titles_3_1">#REF!</definedName>
    <definedName name="_5Excel_BuiltIn_Print_Titles_4_1">"$#REF!.$A$5:$IV$9"</definedName>
    <definedName name="_xlnm.Print_Area" localSheetId="0">Planung!$A$1:$R$57</definedName>
    <definedName name="Z_F427495F_C801_434C_ABDF_A326AFC56F33_.wvu.PrintArea" localSheetId="0" hidden="1">Planung!$A$1:$R$57</definedName>
  </definedNames>
  <calcPr calcId="191029"/>
  <customWorkbookViews>
    <customWorkbookView name="Claudia Roth - Persönliche Ansicht" guid="{F427495F-C801-434C-ABDF-A326AFC56F33}" mergeInterval="0" personalView="1" maximized="1" xWindow="-8" yWindow="-8" windowWidth="1936" windowHeight="1056" tabRatio="792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F13" i="6"/>
  <c r="F14" i="6"/>
  <c r="F15" i="6"/>
  <c r="F16" i="6"/>
  <c r="F17" i="6"/>
  <c r="F18" i="6"/>
  <c r="F19" i="6"/>
  <c r="F20" i="6"/>
  <c r="F21" i="6"/>
  <c r="F22" i="6"/>
  <c r="F12" i="6"/>
  <c r="R12" i="6"/>
  <c r="Q12" i="6"/>
  <c r="L12" i="6"/>
  <c r="J12" i="6"/>
  <c r="I12" i="6"/>
  <c r="F31" i="6"/>
  <c r="F30" i="6"/>
  <c r="F29" i="6"/>
  <c r="F28" i="6"/>
  <c r="F27" i="6"/>
  <c r="F26" i="6"/>
  <c r="F25" i="6"/>
  <c r="F24" i="6"/>
  <c r="D33" i="6"/>
  <c r="E33" i="6"/>
  <c r="C33" i="6"/>
  <c r="N13" i="6"/>
  <c r="N14" i="6"/>
  <c r="N15" i="6"/>
  <c r="N16" i="6"/>
  <c r="N17" i="6"/>
  <c r="N18" i="6"/>
  <c r="N19" i="6"/>
  <c r="N20" i="6"/>
  <c r="N21" i="6"/>
  <c r="N22" i="6"/>
  <c r="N23" i="6"/>
  <c r="N12" i="6"/>
  <c r="Q23" i="6"/>
  <c r="I29" i="6"/>
  <c r="L23" i="6"/>
  <c r="Q14" i="6"/>
  <c r="L13" i="6"/>
  <c r="L14" i="6"/>
  <c r="L15" i="6"/>
  <c r="L16" i="6"/>
  <c r="L17" i="6"/>
  <c r="L18" i="6"/>
  <c r="L19" i="6"/>
  <c r="L20" i="6"/>
  <c r="L21" i="6"/>
  <c r="L22" i="6"/>
  <c r="R31" i="6"/>
  <c r="R30" i="6"/>
  <c r="R29" i="6"/>
  <c r="J29" i="6"/>
  <c r="R28" i="6"/>
  <c r="J28" i="6"/>
  <c r="I28" i="6"/>
  <c r="R27" i="6"/>
  <c r="J27" i="6"/>
  <c r="I27" i="6"/>
  <c r="R26" i="6"/>
  <c r="J26" i="6"/>
  <c r="I26" i="6"/>
  <c r="R25" i="6"/>
  <c r="J25" i="6"/>
  <c r="I25" i="6"/>
  <c r="R24" i="6"/>
  <c r="J24" i="6"/>
  <c r="I24" i="6"/>
  <c r="R23" i="6"/>
  <c r="J23" i="6"/>
  <c r="I23" i="6"/>
  <c r="R22" i="6"/>
  <c r="Q22" i="6"/>
  <c r="J22" i="6"/>
  <c r="I22" i="6"/>
  <c r="R21" i="6"/>
  <c r="Q21" i="6"/>
  <c r="J21" i="6"/>
  <c r="I21" i="6"/>
  <c r="R20" i="6"/>
  <c r="Q20" i="6"/>
  <c r="J20" i="6"/>
  <c r="I20" i="6"/>
  <c r="R19" i="6"/>
  <c r="Q19" i="6"/>
  <c r="J19" i="6"/>
  <c r="I19" i="6"/>
  <c r="R18" i="6"/>
  <c r="Q18" i="6"/>
  <c r="J18" i="6"/>
  <c r="I18" i="6"/>
  <c r="R17" i="6"/>
  <c r="Q17" i="6"/>
  <c r="J17" i="6"/>
  <c r="I17" i="6"/>
  <c r="R16" i="6"/>
  <c r="Q16" i="6"/>
  <c r="J16" i="6"/>
  <c r="I16" i="6"/>
  <c r="R15" i="6"/>
  <c r="Q15" i="6"/>
  <c r="J15" i="6"/>
  <c r="I15" i="6"/>
  <c r="R14" i="6"/>
  <c r="J14" i="6"/>
  <c r="I14" i="6"/>
  <c r="R13" i="6"/>
  <c r="Q13" i="6"/>
  <c r="J13" i="6"/>
  <c r="I13" i="6"/>
  <c r="N35" i="6" l="1"/>
  <c r="N38" i="6" s="1"/>
  <c r="N53" i="6" s="1"/>
  <c r="I35" i="6"/>
  <c r="I38" i="6" s="1"/>
  <c r="L35" i="6"/>
  <c r="L38" i="6" s="1"/>
  <c r="J36" i="6"/>
  <c r="R36" i="6"/>
  <c r="I36" i="6"/>
  <c r="J35" i="6"/>
  <c r="Q35" i="6"/>
  <c r="Q38" i="6" s="1"/>
  <c r="R35" i="6"/>
  <c r="R38" i="6" l="1"/>
  <c r="R53" i="6" s="1"/>
  <c r="J38" i="6"/>
  <c r="J53" i="6" s="1"/>
</calcChain>
</file>

<file path=xl/sharedStrings.xml><?xml version="1.0" encoding="utf-8"?>
<sst xmlns="http://schemas.openxmlformats.org/spreadsheetml/2006/main" count="80" uniqueCount="49">
  <si>
    <t>Kindergarten</t>
  </si>
  <si>
    <t>Primarschule</t>
  </si>
  <si>
    <t>STR-Nr.:</t>
  </si>
  <si>
    <t>Schulträger</t>
  </si>
  <si>
    <t>Schulstufe
Schulart</t>
  </si>
  <si>
    <t>Schuljahr
Klassenjahr</t>
  </si>
  <si>
    <t>Anzahl Abt.
volle</t>
  </si>
  <si>
    <t>Anzahl Abt.
reduziert</t>
  </si>
  <si>
    <t>Schüler-
Anzahl eff.</t>
  </si>
  <si>
    <t>Abt.-Grösse</t>
  </si>
  <si>
    <t>-</t>
  </si>
  <si>
    <t>1./2.</t>
  </si>
  <si>
    <t>3./4.</t>
  </si>
  <si>
    <t>5./6.</t>
  </si>
  <si>
    <t>Volksschulamt</t>
  </si>
  <si>
    <t>2./3.</t>
  </si>
  <si>
    <t>4./5.</t>
  </si>
  <si>
    <t>SF-Minimal-
Lektionen</t>
  </si>
  <si>
    <t>SF-Maximal-
Lektionen</t>
  </si>
  <si>
    <t>Logopädie-Maximal-
Lektionen</t>
  </si>
  <si>
    <t>Minimal Lektionen</t>
  </si>
  <si>
    <t>Maximal Lektionen</t>
  </si>
  <si>
    <t>Sek B 1</t>
  </si>
  <si>
    <t>Sek B 2</t>
  </si>
  <si>
    <t>Sek B 3</t>
  </si>
  <si>
    <t>Sek E 1</t>
  </si>
  <si>
    <t>Sek E 2</t>
  </si>
  <si>
    <t>Sek E 3</t>
  </si>
  <si>
    <t>Sek P 1</t>
  </si>
  <si>
    <t>Sek P 2</t>
  </si>
  <si>
    <t>Logopädie-Minimal-Lektionen</t>
  </si>
  <si>
    <t>Total Lektionen Kindergarten und Primarschule</t>
  </si>
  <si>
    <t>Total Lektionen Sekundarschule</t>
  </si>
  <si>
    <t>B) Altersentlastungslektionen (staatsbeitragsberechtigt)</t>
  </si>
  <si>
    <t>Gesamttotal</t>
  </si>
  <si>
    <t>C) Deutsch als Zweitsprache Daz (Rubrik-Nr. 60)</t>
  </si>
  <si>
    <t xml:space="preserve">D) SF über Maximum (Rubrik-Nr. 61) </t>
  </si>
  <si>
    <t xml:space="preserve">E) Logo über Maximum (Rubrik-Nr. 62) </t>
  </si>
  <si>
    <t xml:space="preserve">G) Zusatz KG (Rubrik-Nr. 67) </t>
  </si>
  <si>
    <t>H) Zusatz PS (Rubrik-Nr. 68)</t>
  </si>
  <si>
    <t>I) Zusatz Sek I (Rubrik-Nr. 69)</t>
  </si>
  <si>
    <t>J) Wahlfächer gemäss Lektionentafel (Rubrik-Nr. 71)</t>
  </si>
  <si>
    <t xml:space="preserve">F) SF-Koordination (Rubrik-Nr. 63) </t>
  </si>
  <si>
    <t>A) mögliche Einsparungen aufgrund kleiner Abteilungen (betr. Sek I)</t>
  </si>
  <si>
    <t xml:space="preserve">Total Lektionen Schulträger (ohne Bewilligungen A) bis L)) </t>
  </si>
  <si>
    <t>Total Lektionen Schulträger (mit Bewilligungen A) bis N))</t>
  </si>
  <si>
    <t>K) Ausbildungsentlastung (staatsbeitragsberechtigt)</t>
  </si>
  <si>
    <t>L) weitere kommunale Lektionen (nicht staatsbeitragsberechtigt)</t>
  </si>
  <si>
    <t>Planungsformular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</si>
</sst>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/yy"/>
    <numFmt numFmtId="166" formatCode="#"/>
    <numFmt numFmtId="167" formatCode="#,##0.00_ ;[Red]\-#,##0.00\ 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3"/>
      <color indexed="21"/>
      <name val="Calibri"/>
      <family val="2"/>
    </font>
    <font>
      <b/>
      <sz val="11"/>
      <color indexed="21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Frutiger LT Com 55 Roman"/>
      <family val="2"/>
    </font>
    <font>
      <sz val="10"/>
      <name val="Frutiger LT Com 55 Roman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9"/>
      <name val="Verdana"/>
      <family val="2"/>
    </font>
    <font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0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25"/>
        <bgColor indexed="23"/>
      </patternFill>
    </fill>
    <fill>
      <patternFill patternType="solid">
        <fgColor indexed="54"/>
        <b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45"/>
        <bgColor indexed="46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</borders>
  <cellStyleXfs count="45">
    <xf numFmtId="0" fontId="0" fillId="0" borderId="0"/>
    <xf numFmtId="0" fontId="25" fillId="0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3" fillId="5" borderId="1" applyNumberFormat="0" applyAlignment="0" applyProtection="0"/>
    <xf numFmtId="0" fontId="4" fillId="5" borderId="2" applyNumberFormat="0" applyAlignment="0" applyProtection="0"/>
    <xf numFmtId="0" fontId="5" fillId="3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3" borderId="0" applyNumberFormat="0" applyBorder="0" applyAlignment="0" applyProtection="0"/>
    <xf numFmtId="0" fontId="23" fillId="4" borderId="4" applyNumberFormat="0" applyAlignment="0" applyProtection="0"/>
    <xf numFmtId="0" fontId="10" fillId="15" borderId="0" applyNumberFormat="0" applyBorder="0" applyAlignment="0" applyProtection="0"/>
    <xf numFmtId="0" fontId="24" fillId="0" borderId="0"/>
    <xf numFmtId="0" fontId="25" fillId="0" borderId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9" applyNumberFormat="0" applyAlignment="0" applyProtection="0"/>
  </cellStyleXfs>
  <cellXfs count="94">
    <xf numFmtId="0" fontId="0" fillId="0" borderId="0" xfId="0"/>
    <xf numFmtId="0" fontId="26" fillId="0" borderId="0" xfId="0" applyFont="1"/>
    <xf numFmtId="0" fontId="17" fillId="0" borderId="0" xfId="0" applyFont="1"/>
    <xf numFmtId="0" fontId="0" fillId="0" borderId="0" xfId="0" applyAlignment="1">
      <alignment horizontal="center"/>
    </xf>
    <xf numFmtId="2" fontId="27" fillId="0" borderId="0" xfId="0" applyNumberFormat="1" applyFont="1"/>
    <xf numFmtId="166" fontId="0" fillId="0" borderId="0" xfId="0" applyNumberFormat="1" applyAlignment="1">
      <alignment horizontal="center"/>
    </xf>
    <xf numFmtId="0" fontId="18" fillId="0" borderId="0" xfId="0" applyFont="1"/>
    <xf numFmtId="3" fontId="0" fillId="0" borderId="0" xfId="0" applyNumberFormat="1" applyProtection="1">
      <protection locked="0"/>
    </xf>
    <xf numFmtId="0" fontId="30" fillId="0" borderId="0" xfId="0" applyFont="1"/>
    <xf numFmtId="3" fontId="31" fillId="4" borderId="10" xfId="0" applyNumberFormat="1" applyFont="1" applyFill="1" applyBorder="1" applyProtection="1">
      <protection locked="0"/>
    </xf>
    <xf numFmtId="0" fontId="32" fillId="0" borderId="0" xfId="0" applyFont="1" applyAlignment="1">
      <alignment horizontal="right"/>
    </xf>
    <xf numFmtId="40" fontId="0" fillId="17" borderId="10" xfId="0" applyNumberFormat="1" applyFill="1" applyBorder="1" applyProtection="1">
      <protection locked="0"/>
    </xf>
    <xf numFmtId="3" fontId="31" fillId="18" borderId="10" xfId="0" applyNumberFormat="1" applyFont="1" applyFill="1" applyBorder="1" applyProtection="1">
      <protection locked="0"/>
    </xf>
    <xf numFmtId="1" fontId="17" fillId="17" borderId="10" xfId="0" applyNumberFormat="1" applyFont="1" applyFill="1" applyBorder="1" applyAlignment="1" applyProtection="1">
      <alignment horizontal="right"/>
      <protection locked="0"/>
    </xf>
    <xf numFmtId="0" fontId="33" fillId="0" borderId="0" xfId="0" applyFont="1"/>
    <xf numFmtId="49" fontId="17" fillId="17" borderId="12" xfId="0" applyNumberFormat="1" applyFont="1" applyFill="1" applyBorder="1" applyAlignment="1" applyProtection="1">
      <alignment horizontal="left"/>
      <protection locked="0"/>
    </xf>
    <xf numFmtId="49" fontId="17" fillId="17" borderId="13" xfId="0" applyNumberFormat="1" applyFont="1" applyFill="1" applyBorder="1" applyAlignment="1" applyProtection="1">
      <alignment horizontal="left"/>
      <protection locked="0"/>
    </xf>
    <xf numFmtId="49" fontId="17" fillId="17" borderId="14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4" fontId="0" fillId="0" borderId="0" xfId="0" applyNumberFormat="1" applyProtection="1">
      <protection locked="0"/>
    </xf>
    <xf numFmtId="2" fontId="27" fillId="0" borderId="0" xfId="0" applyNumberFormat="1" applyFont="1" applyProtection="1">
      <protection locked="0"/>
    </xf>
    <xf numFmtId="166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0" fontId="21" fillId="0" borderId="0" xfId="0" applyFont="1" applyProtection="1"/>
    <xf numFmtId="0" fontId="26" fillId="0" borderId="0" xfId="0" applyFont="1" applyProtection="1"/>
    <xf numFmtId="0" fontId="30" fillId="0" borderId="0" xfId="0" applyFont="1" applyProtection="1"/>
    <xf numFmtId="0" fontId="17" fillId="0" borderId="0" xfId="0" applyFont="1" applyProtection="1"/>
    <xf numFmtId="0" fontId="0" fillId="0" borderId="0" xfId="0" applyProtection="1"/>
    <xf numFmtId="0" fontId="22" fillId="0" borderId="0" xfId="0" applyFont="1" applyAlignment="1" applyProtection="1">
      <alignment horizontal="right"/>
    </xf>
    <xf numFmtId="0" fontId="18" fillId="0" borderId="0" xfId="0" applyFont="1" applyProtection="1"/>
    <xf numFmtId="0" fontId="17" fillId="0" borderId="0" xfId="0" applyFont="1" applyAlignment="1" applyProtection="1">
      <alignment horizontal="right"/>
    </xf>
    <xf numFmtId="0" fontId="22" fillId="0" borderId="10" xfId="0" applyFont="1" applyBorder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2" fillId="0" borderId="17" xfId="0" applyFont="1" applyBorder="1" applyAlignment="1" applyProtection="1">
      <alignment horizontal="center"/>
    </xf>
    <xf numFmtId="0" fontId="22" fillId="0" borderId="10" xfId="0" applyFont="1" applyBorder="1" applyAlignment="1" applyProtection="1">
      <alignment wrapText="1"/>
    </xf>
    <xf numFmtId="0" fontId="0" fillId="0" borderId="10" xfId="0" applyBorder="1" applyAlignment="1" applyProtection="1">
      <alignment horizontal="center" textRotation="90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textRotation="90" wrapText="1"/>
    </xf>
    <xf numFmtId="0" fontId="0" fillId="0" borderId="17" xfId="0" applyBorder="1" applyAlignment="1" applyProtection="1">
      <alignment horizontal="center" textRotation="90" wrapText="1"/>
    </xf>
    <xf numFmtId="0" fontId="0" fillId="0" borderId="10" xfId="0" applyBorder="1" applyProtection="1"/>
    <xf numFmtId="0" fontId="0" fillId="0" borderId="10" xfId="0" applyBorder="1" applyAlignment="1" applyProtection="1">
      <alignment horizontal="center"/>
    </xf>
    <xf numFmtId="0" fontId="0" fillId="0" borderId="15" xfId="0" applyBorder="1" applyProtection="1"/>
    <xf numFmtId="0" fontId="0" fillId="0" borderId="11" xfId="0" applyBorder="1" applyProtection="1"/>
    <xf numFmtId="0" fontId="0" fillId="0" borderId="16" xfId="0" applyBorder="1" applyProtection="1"/>
    <xf numFmtId="3" fontId="31" fillId="19" borderId="10" xfId="0" applyNumberFormat="1" applyFont="1" applyFill="1" applyBorder="1" applyProtection="1"/>
    <xf numFmtId="164" fontId="20" fillId="0" borderId="10" xfId="0" applyNumberFormat="1" applyFont="1" applyBorder="1" applyProtection="1"/>
    <xf numFmtId="0" fontId="27" fillId="0" borderId="0" xfId="0" applyFont="1" applyProtection="1"/>
    <xf numFmtId="4" fontId="0" fillId="0" borderId="10" xfId="0" applyNumberFormat="1" applyBorder="1" applyProtection="1"/>
    <xf numFmtId="4" fontId="0" fillId="0" borderId="0" xfId="0" applyNumberFormat="1" applyProtection="1"/>
    <xf numFmtId="4" fontId="0" fillId="0" borderId="17" xfId="0" applyNumberFormat="1" applyBorder="1" applyProtection="1"/>
    <xf numFmtId="2" fontId="27" fillId="0" borderId="0" xfId="0" applyNumberFormat="1" applyFont="1" applyProtection="1"/>
    <xf numFmtId="1" fontId="34" fillId="0" borderId="0" xfId="0" applyNumberFormat="1" applyFont="1" applyProtection="1"/>
    <xf numFmtId="166" fontId="0" fillId="0" borderId="10" xfId="0" applyNumberFormat="1" applyBorder="1" applyAlignment="1" applyProtection="1">
      <alignment horizontal="center"/>
    </xf>
    <xf numFmtId="4" fontId="0" fillId="0" borderId="10" xfId="0" applyNumberFormat="1" applyBorder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0" fontId="22" fillId="0" borderId="0" xfId="0" applyFont="1" applyProtection="1"/>
    <xf numFmtId="165" fontId="22" fillId="0" borderId="0" xfId="0" applyNumberFormat="1" applyFont="1" applyAlignment="1" applyProtection="1">
      <alignment horizontal="center"/>
    </xf>
    <xf numFmtId="3" fontId="22" fillId="0" borderId="0" xfId="0" applyNumberFormat="1" applyFont="1" applyProtection="1"/>
    <xf numFmtId="164" fontId="29" fillId="0" borderId="0" xfId="0" applyNumberFormat="1" applyFont="1" applyProtection="1"/>
    <xf numFmtId="3" fontId="0" fillId="0" borderId="0" xfId="0" applyNumberFormat="1" applyProtection="1"/>
    <xf numFmtId="0" fontId="0" fillId="0" borderId="12" xfId="0" applyBorder="1" applyProtection="1"/>
    <xf numFmtId="0" fontId="0" fillId="0" borderId="13" xfId="0" applyBorder="1" applyProtection="1"/>
    <xf numFmtId="0" fontId="20" fillId="0" borderId="13" xfId="0" applyFont="1" applyBorder="1" applyProtection="1"/>
    <xf numFmtId="0" fontId="0" fillId="0" borderId="14" xfId="0" applyBorder="1" applyProtection="1"/>
    <xf numFmtId="0" fontId="0" fillId="0" borderId="19" xfId="0" applyBorder="1" applyProtection="1"/>
    <xf numFmtId="40" fontId="0" fillId="0" borderId="14" xfId="0" applyNumberFormat="1" applyBorder="1" applyProtection="1"/>
    <xf numFmtId="40" fontId="0" fillId="0" borderId="10" xfId="0" applyNumberFormat="1" applyBorder="1" applyProtection="1"/>
    <xf numFmtId="40" fontId="0" fillId="0" borderId="0" xfId="0" applyNumberFormat="1" applyProtection="1"/>
    <xf numFmtId="40" fontId="0" fillId="0" borderId="10" xfId="0" applyNumberFormat="1" applyBorder="1" applyAlignment="1" applyProtection="1">
      <alignment horizontal="center"/>
    </xf>
    <xf numFmtId="40" fontId="19" fillId="0" borderId="14" xfId="0" applyNumberFormat="1" applyFont="1" applyBorder="1" applyAlignment="1" applyProtection="1">
      <alignment horizontal="center"/>
    </xf>
    <xf numFmtId="40" fontId="19" fillId="0" borderId="10" xfId="0" applyNumberFormat="1" applyFont="1" applyBorder="1" applyAlignment="1" applyProtection="1">
      <alignment horizontal="center"/>
    </xf>
    <xf numFmtId="40" fontId="19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166" fontId="19" fillId="0" borderId="10" xfId="0" applyNumberFormat="1" applyFont="1" applyBorder="1" applyAlignment="1" applyProtection="1">
      <alignment horizontal="center"/>
    </xf>
    <xf numFmtId="0" fontId="22" fillId="0" borderId="12" xfId="0" applyFont="1" applyBorder="1" applyProtection="1"/>
    <xf numFmtId="40" fontId="22" fillId="0" borderId="10" xfId="0" applyNumberFormat="1" applyFont="1" applyBorder="1" applyProtection="1"/>
    <xf numFmtId="40" fontId="22" fillId="0" borderId="0" xfId="0" applyNumberFormat="1" applyFont="1" applyProtection="1"/>
    <xf numFmtId="40" fontId="22" fillId="0" borderId="17" xfId="0" applyNumberFormat="1" applyFont="1" applyBorder="1" applyProtection="1"/>
    <xf numFmtId="0" fontId="22" fillId="0" borderId="13" xfId="0" applyFont="1" applyBorder="1" applyProtection="1"/>
    <xf numFmtId="40" fontId="22" fillId="0" borderId="13" xfId="0" applyNumberFormat="1" applyFont="1" applyBorder="1" applyProtection="1"/>
    <xf numFmtId="0" fontId="0" fillId="0" borderId="12" xfId="0" applyBorder="1" applyAlignment="1" applyProtection="1">
      <alignment horizontal="left"/>
    </xf>
    <xf numFmtId="0" fontId="28" fillId="0" borderId="0" xfId="0" applyFont="1" applyAlignment="1" applyProtection="1">
      <alignment horizontal="center"/>
    </xf>
    <xf numFmtId="40" fontId="0" fillId="20" borderId="0" xfId="0" applyNumberFormat="1" applyFill="1" applyProtection="1"/>
    <xf numFmtId="0" fontId="0" fillId="0" borderId="13" xfId="0" applyBorder="1" applyAlignment="1" applyProtection="1">
      <alignment horizontal="left"/>
    </xf>
    <xf numFmtId="40" fontId="0" fillId="0" borderId="18" xfId="0" applyNumberFormat="1" applyBorder="1" applyProtection="1"/>
    <xf numFmtId="4" fontId="0" fillId="0" borderId="13" xfId="0" applyNumberFormat="1" applyBorder="1" applyProtection="1"/>
    <xf numFmtId="0" fontId="22" fillId="0" borderId="12" xfId="0" applyFont="1" applyBorder="1" applyAlignment="1" applyProtection="1">
      <alignment horizontal="left" wrapText="1"/>
    </xf>
    <xf numFmtId="0" fontId="22" fillId="0" borderId="13" xfId="0" applyFont="1" applyBorder="1" applyAlignment="1" applyProtection="1">
      <alignment horizontal="left" wrapText="1"/>
    </xf>
    <xf numFmtId="0" fontId="22" fillId="0" borderId="14" xfId="0" applyFont="1" applyBorder="1" applyAlignment="1" applyProtection="1">
      <alignment horizontal="left" wrapText="1"/>
    </xf>
    <xf numFmtId="0" fontId="22" fillId="0" borderId="0" xfId="0" applyFont="1" applyAlignment="1" applyProtection="1">
      <alignment wrapText="1"/>
    </xf>
    <xf numFmtId="4" fontId="22" fillId="0" borderId="0" xfId="0" applyNumberFormat="1" applyFont="1" applyProtection="1"/>
    <xf numFmtId="167" fontId="22" fillId="0" borderId="10" xfId="0" applyNumberFormat="1" applyFont="1" applyBorder="1" applyProtection="1"/>
  </cellXfs>
  <cellStyles count="45">
    <cellStyle name="_R080318" xfId="1" xr:uid="{00000000-0005-0000-0000-000000000000}"/>
    <cellStyle name="20 % - Akzent1" xfId="2" builtinId="30" customBuiltin="1"/>
    <cellStyle name="20 % - Akzent2" xfId="3" builtinId="34" customBuiltin="1"/>
    <cellStyle name="20 % - Akzent3" xfId="4" builtinId="38" customBuiltin="1"/>
    <cellStyle name="20 % - Akzent4" xfId="5" builtinId="42" customBuiltin="1"/>
    <cellStyle name="20 % - Akzent5" xfId="6" builtinId="46" customBuiltin="1"/>
    <cellStyle name="20 % - Akzent6" xfId="7" builtinId="50" customBuiltin="1"/>
    <cellStyle name="40 % - Akzent1" xfId="8" builtinId="31" customBuiltin="1"/>
    <cellStyle name="40 % - Akzent2" xfId="9" builtinId="35" customBuiltin="1"/>
    <cellStyle name="40 % - Akzent3" xfId="10" builtinId="39" customBuiltin="1"/>
    <cellStyle name="40 % - Akzent4" xfId="11" builtinId="43" customBuiltin="1"/>
    <cellStyle name="40 % - Akzent5" xfId="12" builtinId="47" customBuiltin="1"/>
    <cellStyle name="40 % - Akzent6" xfId="13" builtinId="51" customBuiltin="1"/>
    <cellStyle name="60 % - Akzent1" xfId="14" builtinId="32" customBuiltin="1"/>
    <cellStyle name="60 % - Akzent2" xfId="15" builtinId="36" customBuiltin="1"/>
    <cellStyle name="60 % - Akzent3" xfId="16" builtinId="40" customBuiltin="1"/>
    <cellStyle name="60 % - Akzent4" xfId="17" builtinId="44" customBuiltin="1"/>
    <cellStyle name="60 % - Akzent5" xfId="18" builtinId="48" customBuiltin="1"/>
    <cellStyle name="60 % - Akzent6" xfId="19" builtinId="52" customBuiltin="1"/>
    <cellStyle name="Akzent1" xfId="20" builtinId="29" customBuiltin="1"/>
    <cellStyle name="Akzent2" xfId="21" builtinId="33" customBuiltin="1"/>
    <cellStyle name="Akzent3" xfId="22" builtinId="37" customBuiltin="1"/>
    <cellStyle name="Akzent4" xfId="23" builtinId="41" customBuiltin="1"/>
    <cellStyle name="Akzent5" xfId="24" builtinId="45" customBuiltin="1"/>
    <cellStyle name="Akzent6" xfId="25" builtinId="49" customBuiltin="1"/>
    <cellStyle name="Ausgabe" xfId="26" builtinId="21" customBuiltin="1"/>
    <cellStyle name="Berechnung" xfId="27" builtinId="22" customBuiltin="1"/>
    <cellStyle name="Eingabe" xfId="28" builtinId="20" customBuiltin="1"/>
    <cellStyle name="Ergebnis 1" xfId="29" xr:uid="{00000000-0005-0000-0000-00001C000000}"/>
    <cellStyle name="Erklärender Text" xfId="30" builtinId="53" customBuiltin="1"/>
    <cellStyle name="Gut" xfId="31" builtinId="26" customBuiltin="1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Standard 2" xfId="35" xr:uid="{00000000-0005-0000-0000-000023000000}"/>
    <cellStyle name="Standard 3" xfId="36" xr:uid="{00000000-0005-0000-0000-000024000000}"/>
    <cellStyle name="Überschrift 1" xfId="37" builtinId="16" customBuiltin="1"/>
    <cellStyle name="Überschrift 1 1" xfId="38" xr:uid="{00000000-0005-0000-0000-000026000000}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286676"/>
      <rgbColor rgb="00C0C0C0"/>
      <rgbColor rgb="00808080"/>
      <rgbColor rgb="009999FF"/>
      <rgbColor rgb="008E5E4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80"/>
      <rgbColor rgb="00A6CAF0"/>
      <rgbColor rgb="00DD9CB3"/>
      <rgbColor rgb="00CC99FF"/>
      <rgbColor rgb="00FFCC99"/>
      <rgbColor rgb="003366FF"/>
      <rgbColor rgb="003FB8CD"/>
      <rgbColor rgb="00958C41"/>
      <rgbColor rgb="00FFCC00"/>
      <rgbColor rgb="00FF9900"/>
      <rgbColor rgb="00FF6600"/>
      <rgbColor rgb="00624FAC"/>
      <rgbColor rgb="00969696"/>
      <rgbColor rgb="00003366"/>
      <rgbColor rgb="00339966"/>
      <rgbColor rgb="00003300"/>
      <rgbColor rgb="00333300"/>
      <rgbColor rgb="00993300"/>
      <rgbColor rgb="00993366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352425</xdr:colOff>
      <xdr:row>0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5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20</xdr:col>
      <xdr:colOff>352425</xdr:colOff>
      <xdr:row>0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3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19</xdr:col>
      <xdr:colOff>352425</xdr:colOff>
      <xdr:row>0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5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11</xdr:col>
      <xdr:colOff>542925</xdr:colOff>
      <xdr:row>0</xdr:row>
      <xdr:rowOff>209550</xdr:rowOff>
    </xdr:from>
    <xdr:to>
      <xdr:col>17</xdr:col>
      <xdr:colOff>628650</xdr:colOff>
      <xdr:row>0</xdr:row>
      <xdr:rowOff>409575</xdr:rowOff>
    </xdr:to>
    <xdr:pic>
      <xdr:nvPicPr>
        <xdr:cNvPr id="12748" name="Grafik 4">
          <a:extLst>
            <a:ext uri="{FF2B5EF4-FFF2-40B4-BE49-F238E27FC236}">
              <a16:creationId xmlns:a16="http://schemas.microsoft.com/office/drawing/2014/main" id="{00000000-0008-0000-0000-0000CC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9550"/>
          <a:ext cx="2162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7"/>
  <sheetViews>
    <sheetView showGridLines="0" tabSelected="1" topLeftCell="A18" zoomScale="110" zoomScaleNormal="110" workbookViewId="0">
      <selection activeCell="T30" sqref="T30"/>
    </sheetView>
  </sheetViews>
  <sheetFormatPr baseColWidth="10" defaultColWidth="11.54296875" defaultRowHeight="12.5" x14ac:dyDescent="0.25"/>
  <cols>
    <col min="1" max="1" width="24.81640625" customWidth="1"/>
    <col min="2" max="6" width="7" customWidth="1"/>
    <col min="7" max="8" width="1.453125" customWidth="1"/>
    <col min="9" max="10" width="8.81640625" customWidth="1"/>
    <col min="11" max="11" width="1" customWidth="1"/>
    <col min="12" max="12" width="8.453125" customWidth="1"/>
    <col min="13" max="13" width="1" customWidth="1"/>
    <col min="14" max="14" width="8.81640625" customWidth="1"/>
    <col min="15" max="16" width="1.453125" customWidth="1"/>
    <col min="17" max="18" width="10" customWidth="1"/>
    <col min="19" max="19" width="2.54296875" customWidth="1"/>
  </cols>
  <sheetData>
    <row r="1" spans="1:24" s="1" customFormat="1" ht="33.75" customHeight="1" x14ac:dyDescent="0.35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4" s="1" customFormat="1" ht="9.75" customHeight="1" x14ac:dyDescent="0.3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4" s="1" customFormat="1" ht="9.75" customHeight="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4" s="1" customFormat="1" ht="21.75" customHeight="1" x14ac:dyDescent="0.35">
      <c r="A4" s="26" t="s">
        <v>48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4" s="1" customFormat="1" ht="23.25" customHeight="1" x14ac:dyDescent="0.4">
      <c r="A5" s="2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4" s="2" customFormat="1" ht="7.5" customHeight="1" x14ac:dyDescent="0.35">
      <c r="A6" s="26"/>
      <c r="B6" s="28"/>
      <c r="C6" s="28"/>
      <c r="D6" s="28"/>
      <c r="E6" s="28"/>
      <c r="F6" s="28"/>
      <c r="G6" s="28"/>
      <c r="H6" s="28"/>
      <c r="I6" s="29"/>
      <c r="J6" s="30"/>
      <c r="K6" s="30"/>
      <c r="L6" s="30"/>
      <c r="M6" s="29"/>
      <c r="N6" s="30"/>
      <c r="O6" s="29"/>
      <c r="P6" s="29"/>
      <c r="Q6" s="30"/>
      <c r="R6" s="30"/>
      <c r="S6"/>
    </row>
    <row r="7" spans="1:24" s="2" customFormat="1" ht="20.25" customHeight="1" x14ac:dyDescent="0.3">
      <c r="A7" s="28" t="s">
        <v>3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31"/>
      <c r="P7" s="31"/>
      <c r="Q7" s="32" t="s">
        <v>2</v>
      </c>
      <c r="R7" s="13"/>
      <c r="T7" s="6"/>
    </row>
    <row r="8" spans="1:24" s="1" customFormat="1" ht="8.5" customHeight="1" x14ac:dyDescent="0.3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T8"/>
    </row>
    <row r="9" spans="1:24" ht="13" x14ac:dyDescent="0.3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29"/>
      <c r="H9" s="29"/>
      <c r="I9" s="33">
        <v>7</v>
      </c>
      <c r="J9" s="33">
        <v>8</v>
      </c>
      <c r="K9" s="34"/>
      <c r="L9" s="35">
        <v>9</v>
      </c>
      <c r="M9" s="29"/>
      <c r="N9" s="33">
        <v>10</v>
      </c>
      <c r="O9" s="29"/>
      <c r="P9" s="29"/>
      <c r="Q9" s="33">
        <v>11</v>
      </c>
      <c r="R9" s="33">
        <v>12</v>
      </c>
    </row>
    <row r="10" spans="1:24" ht="71.150000000000006" customHeight="1" x14ac:dyDescent="0.3">
      <c r="A10" s="36" t="s">
        <v>4</v>
      </c>
      <c r="B10" s="37" t="s">
        <v>5</v>
      </c>
      <c r="C10" s="37" t="s">
        <v>6</v>
      </c>
      <c r="D10" s="37" t="s">
        <v>7</v>
      </c>
      <c r="E10" s="37" t="s">
        <v>8</v>
      </c>
      <c r="F10" s="37" t="s">
        <v>9</v>
      </c>
      <c r="G10" s="38"/>
      <c r="H10" s="38"/>
      <c r="I10" s="37" t="s">
        <v>17</v>
      </c>
      <c r="J10" s="37" t="s">
        <v>18</v>
      </c>
      <c r="K10" s="39"/>
      <c r="L10" s="40" t="s">
        <v>30</v>
      </c>
      <c r="M10" s="38"/>
      <c r="N10" s="37" t="s">
        <v>19</v>
      </c>
      <c r="O10" s="38"/>
      <c r="P10" s="38"/>
      <c r="Q10" s="37" t="s">
        <v>20</v>
      </c>
      <c r="R10" s="37" t="s">
        <v>21</v>
      </c>
      <c r="S10" s="3"/>
      <c r="T10" s="3"/>
      <c r="U10" s="3"/>
      <c r="V10" s="3"/>
      <c r="W10" s="3"/>
      <c r="X10" s="3"/>
    </row>
    <row r="11" spans="1:24" ht="7.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24" ht="13" x14ac:dyDescent="0.3">
      <c r="A12" s="41" t="s">
        <v>0</v>
      </c>
      <c r="B12" s="42" t="s">
        <v>10</v>
      </c>
      <c r="C12" s="12"/>
      <c r="D12" s="9"/>
      <c r="E12" s="9"/>
      <c r="F12" s="47">
        <f>IF(SUM(C12:D12)&gt;0,E12/(C12+(O12/P12*D12)),0)</f>
        <v>0</v>
      </c>
      <c r="G12" s="48">
        <v>0.2</v>
      </c>
      <c r="H12" s="48">
        <v>0.28000000000000003</v>
      </c>
      <c r="I12" s="49">
        <f>E12*G12</f>
        <v>0</v>
      </c>
      <c r="J12" s="49">
        <f>E12*H12</f>
        <v>0</v>
      </c>
      <c r="K12" s="50"/>
      <c r="L12" s="51">
        <f>E12*0.03</f>
        <v>0</v>
      </c>
      <c r="M12" s="52">
        <v>27</v>
      </c>
      <c r="N12" s="49">
        <f>E12*0.06</f>
        <v>0</v>
      </c>
      <c r="O12" s="53">
        <v>23</v>
      </c>
      <c r="P12" s="53">
        <v>28</v>
      </c>
      <c r="Q12" s="49">
        <f>IF(D12&lt;&gt;0,(D12*O12),0)</f>
        <v>0</v>
      </c>
      <c r="R12" s="49">
        <f>IF($C12&lt;&gt;0,($C12*P12),0)</f>
        <v>0</v>
      </c>
      <c r="S12" s="14"/>
    </row>
    <row r="13" spans="1:24" ht="13" x14ac:dyDescent="0.3">
      <c r="A13" s="43" t="s">
        <v>1</v>
      </c>
      <c r="B13" s="42">
        <v>1</v>
      </c>
      <c r="C13" s="9"/>
      <c r="D13" s="9"/>
      <c r="E13" s="9"/>
      <c r="F13" s="47">
        <f t="shared" ref="F13:F22" si="0">IF(SUM(C13:D13)&gt;0,E13/(C13+(O13/P13*D13)),0)</f>
        <v>0</v>
      </c>
      <c r="G13" s="48">
        <v>0.2</v>
      </c>
      <c r="H13" s="48">
        <v>0.28000000000000003</v>
      </c>
      <c r="I13" s="49">
        <f t="shared" ref="I13:I25" si="1">E13*G13</f>
        <v>0</v>
      </c>
      <c r="J13" s="49">
        <f t="shared" ref="J13:J25" si="2">E13*H13</f>
        <v>0</v>
      </c>
      <c r="K13" s="50"/>
      <c r="L13" s="51">
        <f t="shared" ref="L13:L22" si="3">E13*0.03</f>
        <v>0</v>
      </c>
      <c r="M13" s="52">
        <v>28</v>
      </c>
      <c r="N13" s="49">
        <f t="shared" ref="N13:N23" si="4">E13*0.06</f>
        <v>0</v>
      </c>
      <c r="O13" s="53">
        <v>25</v>
      </c>
      <c r="P13" s="53">
        <v>36</v>
      </c>
      <c r="Q13" s="49">
        <f t="shared" ref="Q13:Q22" si="5">IF(D13&lt;&gt;0,(D13*O13),0)</f>
        <v>0</v>
      </c>
      <c r="R13" s="49">
        <f t="shared" ref="R13:R30" si="6">IF($C13&lt;&gt;0,($C13*P13),0)</f>
        <v>0</v>
      </c>
      <c r="S13" s="14"/>
    </row>
    <row r="14" spans="1:24" ht="13" x14ac:dyDescent="0.3">
      <c r="A14" s="44"/>
      <c r="B14" s="42">
        <v>2</v>
      </c>
      <c r="C14" s="9"/>
      <c r="D14" s="9"/>
      <c r="E14" s="9"/>
      <c r="F14" s="47">
        <f t="shared" si="0"/>
        <v>0</v>
      </c>
      <c r="G14" s="48">
        <v>0.2</v>
      </c>
      <c r="H14" s="48">
        <v>0.28000000000000003</v>
      </c>
      <c r="I14" s="49">
        <f t="shared" si="1"/>
        <v>0</v>
      </c>
      <c r="J14" s="49">
        <f t="shared" si="2"/>
        <v>0</v>
      </c>
      <c r="K14" s="50"/>
      <c r="L14" s="51">
        <f t="shared" si="3"/>
        <v>0</v>
      </c>
      <c r="M14" s="52">
        <v>29</v>
      </c>
      <c r="N14" s="49">
        <f t="shared" si="4"/>
        <v>0</v>
      </c>
      <c r="O14" s="53">
        <v>27</v>
      </c>
      <c r="P14" s="53">
        <v>35</v>
      </c>
      <c r="Q14" s="49">
        <f>IF(D14&lt;&gt;0,(D14*O14),0)</f>
        <v>0</v>
      </c>
      <c r="R14" s="49">
        <f t="shared" si="6"/>
        <v>0</v>
      </c>
      <c r="S14" s="14"/>
    </row>
    <row r="15" spans="1:24" ht="13" x14ac:dyDescent="0.3">
      <c r="A15" s="44"/>
      <c r="B15" s="42" t="s">
        <v>11</v>
      </c>
      <c r="C15" s="9"/>
      <c r="D15" s="9"/>
      <c r="E15" s="9"/>
      <c r="F15" s="47">
        <f t="shared" si="0"/>
        <v>0</v>
      </c>
      <c r="G15" s="48">
        <v>0.2</v>
      </c>
      <c r="H15" s="48">
        <v>0.28000000000000003</v>
      </c>
      <c r="I15" s="49">
        <f t="shared" si="1"/>
        <v>0</v>
      </c>
      <c r="J15" s="49">
        <f t="shared" si="2"/>
        <v>0</v>
      </c>
      <c r="K15" s="50"/>
      <c r="L15" s="51">
        <f t="shared" si="3"/>
        <v>0</v>
      </c>
      <c r="M15" s="52">
        <v>30</v>
      </c>
      <c r="N15" s="49">
        <f t="shared" si="4"/>
        <v>0</v>
      </c>
      <c r="O15" s="53">
        <v>27</v>
      </c>
      <c r="P15" s="53">
        <v>36</v>
      </c>
      <c r="Q15" s="49">
        <f t="shared" si="5"/>
        <v>0</v>
      </c>
      <c r="R15" s="49">
        <f t="shared" si="6"/>
        <v>0</v>
      </c>
      <c r="S15" s="14"/>
    </row>
    <row r="16" spans="1:24" ht="13" x14ac:dyDescent="0.3">
      <c r="A16" s="44"/>
      <c r="B16" s="42" t="s">
        <v>15</v>
      </c>
      <c r="C16" s="9"/>
      <c r="D16" s="9"/>
      <c r="E16" s="9"/>
      <c r="F16" s="47">
        <f t="shared" si="0"/>
        <v>0</v>
      </c>
      <c r="G16" s="48">
        <v>0.2</v>
      </c>
      <c r="H16" s="48">
        <v>0.28000000000000003</v>
      </c>
      <c r="I16" s="49">
        <f t="shared" si="1"/>
        <v>0</v>
      </c>
      <c r="J16" s="49">
        <f t="shared" si="2"/>
        <v>0</v>
      </c>
      <c r="K16" s="50"/>
      <c r="L16" s="51">
        <f t="shared" si="3"/>
        <v>0</v>
      </c>
      <c r="M16" s="52">
        <v>31</v>
      </c>
      <c r="N16" s="49">
        <f t="shared" si="4"/>
        <v>0</v>
      </c>
      <c r="O16" s="53">
        <v>29</v>
      </c>
      <c r="P16" s="53">
        <v>37</v>
      </c>
      <c r="Q16" s="49">
        <f t="shared" si="5"/>
        <v>0</v>
      </c>
      <c r="R16" s="49">
        <f t="shared" si="6"/>
        <v>0</v>
      </c>
      <c r="S16" s="14"/>
    </row>
    <row r="17" spans="1:19" ht="13" x14ac:dyDescent="0.3">
      <c r="A17" s="44"/>
      <c r="B17" s="42">
        <v>3</v>
      </c>
      <c r="C17" s="9"/>
      <c r="D17" s="9"/>
      <c r="E17" s="9"/>
      <c r="F17" s="47">
        <f t="shared" si="0"/>
        <v>0</v>
      </c>
      <c r="G17" s="48">
        <v>0.2</v>
      </c>
      <c r="H17" s="48">
        <v>0.28000000000000003</v>
      </c>
      <c r="I17" s="49">
        <f t="shared" si="1"/>
        <v>0</v>
      </c>
      <c r="J17" s="49">
        <f t="shared" si="2"/>
        <v>0</v>
      </c>
      <c r="K17" s="50"/>
      <c r="L17" s="51">
        <f t="shared" si="3"/>
        <v>0</v>
      </c>
      <c r="M17" s="52">
        <v>32</v>
      </c>
      <c r="N17" s="49">
        <f t="shared" si="4"/>
        <v>0</v>
      </c>
      <c r="O17" s="53">
        <v>29</v>
      </c>
      <c r="P17" s="53">
        <v>37</v>
      </c>
      <c r="Q17" s="49">
        <f t="shared" si="5"/>
        <v>0</v>
      </c>
      <c r="R17" s="49">
        <f t="shared" si="6"/>
        <v>0</v>
      </c>
      <c r="S17" s="14"/>
    </row>
    <row r="18" spans="1:19" ht="13" x14ac:dyDescent="0.3">
      <c r="A18" s="44"/>
      <c r="B18" s="42">
        <v>4</v>
      </c>
      <c r="C18" s="9"/>
      <c r="D18" s="9"/>
      <c r="E18" s="9"/>
      <c r="F18" s="47">
        <f t="shared" si="0"/>
        <v>0</v>
      </c>
      <c r="G18" s="48">
        <v>0.2</v>
      </c>
      <c r="H18" s="48">
        <v>0.28000000000000003</v>
      </c>
      <c r="I18" s="49">
        <f t="shared" si="1"/>
        <v>0</v>
      </c>
      <c r="J18" s="49">
        <f t="shared" si="2"/>
        <v>0</v>
      </c>
      <c r="K18" s="50"/>
      <c r="L18" s="51">
        <f t="shared" si="3"/>
        <v>0</v>
      </c>
      <c r="M18" s="52">
        <v>33</v>
      </c>
      <c r="N18" s="49">
        <f t="shared" si="4"/>
        <v>0</v>
      </c>
      <c r="O18" s="53">
        <v>29</v>
      </c>
      <c r="P18" s="53">
        <v>37</v>
      </c>
      <c r="Q18" s="49">
        <f t="shared" si="5"/>
        <v>0</v>
      </c>
      <c r="R18" s="49">
        <f t="shared" si="6"/>
        <v>0</v>
      </c>
      <c r="S18" s="14"/>
    </row>
    <row r="19" spans="1:19" ht="13" x14ac:dyDescent="0.3">
      <c r="A19" s="44"/>
      <c r="B19" s="42" t="s">
        <v>12</v>
      </c>
      <c r="C19" s="9"/>
      <c r="D19" s="9"/>
      <c r="E19" s="9"/>
      <c r="F19" s="47">
        <f t="shared" si="0"/>
        <v>0</v>
      </c>
      <c r="G19" s="48">
        <v>0.2</v>
      </c>
      <c r="H19" s="48">
        <v>0.28000000000000003</v>
      </c>
      <c r="I19" s="49">
        <f t="shared" si="1"/>
        <v>0</v>
      </c>
      <c r="J19" s="49">
        <f t="shared" si="2"/>
        <v>0</v>
      </c>
      <c r="K19" s="50"/>
      <c r="L19" s="51">
        <f t="shared" si="3"/>
        <v>0</v>
      </c>
      <c r="M19" s="52">
        <v>34</v>
      </c>
      <c r="N19" s="49">
        <f t="shared" si="4"/>
        <v>0</v>
      </c>
      <c r="O19" s="53">
        <v>29</v>
      </c>
      <c r="P19" s="53">
        <v>37</v>
      </c>
      <c r="Q19" s="49">
        <f t="shared" si="5"/>
        <v>0</v>
      </c>
      <c r="R19" s="49">
        <f t="shared" si="6"/>
        <v>0</v>
      </c>
      <c r="S19" s="14"/>
    </row>
    <row r="20" spans="1:19" ht="13" x14ac:dyDescent="0.3">
      <c r="A20" s="44"/>
      <c r="B20" s="42" t="s">
        <v>16</v>
      </c>
      <c r="C20" s="9"/>
      <c r="D20" s="9"/>
      <c r="E20" s="9"/>
      <c r="F20" s="47">
        <f t="shared" si="0"/>
        <v>0</v>
      </c>
      <c r="G20" s="48">
        <v>0.2</v>
      </c>
      <c r="H20" s="48">
        <v>0.28000000000000003</v>
      </c>
      <c r="I20" s="49">
        <f t="shared" si="1"/>
        <v>0</v>
      </c>
      <c r="J20" s="49">
        <f t="shared" si="2"/>
        <v>0</v>
      </c>
      <c r="K20" s="50"/>
      <c r="L20" s="51">
        <f t="shared" si="3"/>
        <v>0</v>
      </c>
      <c r="M20" s="52">
        <v>35</v>
      </c>
      <c r="N20" s="49">
        <f t="shared" si="4"/>
        <v>0</v>
      </c>
      <c r="O20" s="53">
        <v>31</v>
      </c>
      <c r="P20" s="53">
        <v>38</v>
      </c>
      <c r="Q20" s="49">
        <f t="shared" si="5"/>
        <v>0</v>
      </c>
      <c r="R20" s="49">
        <f t="shared" si="6"/>
        <v>0</v>
      </c>
      <c r="S20" s="14"/>
    </row>
    <row r="21" spans="1:19" ht="13" x14ac:dyDescent="0.3">
      <c r="A21" s="44"/>
      <c r="B21" s="42">
        <v>5</v>
      </c>
      <c r="C21" s="9"/>
      <c r="D21" s="9"/>
      <c r="E21" s="9"/>
      <c r="F21" s="47">
        <f t="shared" si="0"/>
        <v>0</v>
      </c>
      <c r="G21" s="48">
        <v>0.2</v>
      </c>
      <c r="H21" s="48">
        <v>0.28000000000000003</v>
      </c>
      <c r="I21" s="49">
        <f t="shared" si="1"/>
        <v>0</v>
      </c>
      <c r="J21" s="49">
        <f t="shared" si="2"/>
        <v>0</v>
      </c>
      <c r="K21" s="50"/>
      <c r="L21" s="51">
        <f t="shared" si="3"/>
        <v>0</v>
      </c>
      <c r="M21" s="52">
        <v>36</v>
      </c>
      <c r="N21" s="49">
        <f t="shared" si="4"/>
        <v>0</v>
      </c>
      <c r="O21" s="53">
        <v>31</v>
      </c>
      <c r="P21" s="53">
        <v>38</v>
      </c>
      <c r="Q21" s="49">
        <f t="shared" si="5"/>
        <v>0</v>
      </c>
      <c r="R21" s="49">
        <f t="shared" si="6"/>
        <v>0</v>
      </c>
      <c r="S21" s="14"/>
    </row>
    <row r="22" spans="1:19" ht="13" x14ac:dyDescent="0.3">
      <c r="A22" s="44"/>
      <c r="B22" s="42">
        <v>6</v>
      </c>
      <c r="C22" s="9"/>
      <c r="D22" s="9"/>
      <c r="E22" s="9"/>
      <c r="F22" s="47">
        <f t="shared" si="0"/>
        <v>0</v>
      </c>
      <c r="G22" s="48">
        <v>0.2</v>
      </c>
      <c r="H22" s="48">
        <v>0.28000000000000003</v>
      </c>
      <c r="I22" s="49">
        <f t="shared" si="1"/>
        <v>0</v>
      </c>
      <c r="J22" s="49">
        <f t="shared" si="2"/>
        <v>0</v>
      </c>
      <c r="K22" s="50"/>
      <c r="L22" s="51">
        <f t="shared" si="3"/>
        <v>0</v>
      </c>
      <c r="M22" s="52">
        <v>37</v>
      </c>
      <c r="N22" s="49">
        <f t="shared" si="4"/>
        <v>0</v>
      </c>
      <c r="O22" s="53">
        <v>31</v>
      </c>
      <c r="P22" s="53">
        <v>38</v>
      </c>
      <c r="Q22" s="49">
        <f t="shared" si="5"/>
        <v>0</v>
      </c>
      <c r="R22" s="49">
        <f t="shared" si="6"/>
        <v>0</v>
      </c>
      <c r="S22" s="14"/>
    </row>
    <row r="23" spans="1:19" ht="13" x14ac:dyDescent="0.3">
      <c r="A23" s="45"/>
      <c r="B23" s="42" t="s">
        <v>13</v>
      </c>
      <c r="C23" s="9"/>
      <c r="D23" s="9"/>
      <c r="E23" s="9"/>
      <c r="F23" s="47">
        <f>IF(SUM(C23:D23)&gt;0,E23/(C23+(O23/P23*D23)),0)</f>
        <v>0</v>
      </c>
      <c r="G23" s="48">
        <v>0.2</v>
      </c>
      <c r="H23" s="48">
        <v>0.28000000000000003</v>
      </c>
      <c r="I23" s="49">
        <f t="shared" si="1"/>
        <v>0</v>
      </c>
      <c r="J23" s="49">
        <f t="shared" si="2"/>
        <v>0</v>
      </c>
      <c r="K23" s="50"/>
      <c r="L23" s="51">
        <f>E23*0.03</f>
        <v>0</v>
      </c>
      <c r="M23" s="52">
        <v>38</v>
      </c>
      <c r="N23" s="49">
        <f t="shared" si="4"/>
        <v>0</v>
      </c>
      <c r="O23" s="53">
        <v>31</v>
      </c>
      <c r="P23" s="53">
        <v>38</v>
      </c>
      <c r="Q23" s="49">
        <f>IF(D23&lt;&gt;0,(D23*O23),0)</f>
        <v>0</v>
      </c>
      <c r="R23" s="49">
        <f t="shared" si="6"/>
        <v>0</v>
      </c>
      <c r="S23" s="14"/>
    </row>
    <row r="24" spans="1:19" ht="13" x14ac:dyDescent="0.3">
      <c r="A24" s="41" t="s">
        <v>22</v>
      </c>
      <c r="B24" s="42">
        <v>1</v>
      </c>
      <c r="C24" s="9"/>
      <c r="D24" s="46"/>
      <c r="E24" s="9"/>
      <c r="F24" s="47">
        <f>IF(C24&gt;0,E24/SUM(C24:D24),0)</f>
        <v>0</v>
      </c>
      <c r="G24" s="48">
        <v>0.15</v>
      </c>
      <c r="H24" s="48">
        <v>0.25</v>
      </c>
      <c r="I24" s="49">
        <f t="shared" si="1"/>
        <v>0</v>
      </c>
      <c r="J24" s="49">
        <f t="shared" si="2"/>
        <v>0</v>
      </c>
      <c r="K24" s="50"/>
      <c r="L24" s="54" t="s">
        <v>10</v>
      </c>
      <c r="M24" s="52">
        <v>37</v>
      </c>
      <c r="N24" s="55" t="s">
        <v>10</v>
      </c>
      <c r="O24" s="52"/>
      <c r="P24" s="52">
        <v>37</v>
      </c>
      <c r="Q24" s="54" t="s">
        <v>10</v>
      </c>
      <c r="R24" s="49">
        <f t="shared" si="6"/>
        <v>0</v>
      </c>
      <c r="S24" s="4"/>
    </row>
    <row r="25" spans="1:19" ht="13" x14ac:dyDescent="0.3">
      <c r="A25" s="41" t="s">
        <v>23</v>
      </c>
      <c r="B25" s="42">
        <v>2</v>
      </c>
      <c r="C25" s="9"/>
      <c r="D25" s="46"/>
      <c r="E25" s="9"/>
      <c r="F25" s="47">
        <f>IF(C25&gt;0,E25/SUM(C25:D25),0)</f>
        <v>0</v>
      </c>
      <c r="G25" s="48">
        <v>0.15</v>
      </c>
      <c r="H25" s="48">
        <v>0.25</v>
      </c>
      <c r="I25" s="49">
        <f t="shared" si="1"/>
        <v>0</v>
      </c>
      <c r="J25" s="49">
        <f t="shared" si="2"/>
        <v>0</v>
      </c>
      <c r="K25" s="50"/>
      <c r="L25" s="54" t="s">
        <v>10</v>
      </c>
      <c r="M25" s="52">
        <v>44</v>
      </c>
      <c r="N25" s="55" t="s">
        <v>10</v>
      </c>
      <c r="O25" s="52"/>
      <c r="P25" s="52">
        <v>41</v>
      </c>
      <c r="Q25" s="54" t="s">
        <v>10</v>
      </c>
      <c r="R25" s="49">
        <f t="shared" si="6"/>
        <v>0</v>
      </c>
      <c r="S25" s="4"/>
    </row>
    <row r="26" spans="1:19" ht="13" x14ac:dyDescent="0.3">
      <c r="A26" s="41" t="s">
        <v>24</v>
      </c>
      <c r="B26" s="42">
        <v>3</v>
      </c>
      <c r="C26" s="9"/>
      <c r="D26" s="46"/>
      <c r="E26" s="9"/>
      <c r="F26" s="47">
        <f t="shared" ref="F26:F31" si="7">IF(C26&gt;0,E26/SUM(C26:D26),0)</f>
        <v>0</v>
      </c>
      <c r="G26" s="48">
        <v>0.15</v>
      </c>
      <c r="H26" s="48">
        <v>0.25</v>
      </c>
      <c r="I26" s="49">
        <f>E26*G26</f>
        <v>0</v>
      </c>
      <c r="J26" s="49">
        <f>E26*H26</f>
        <v>0</v>
      </c>
      <c r="K26" s="50"/>
      <c r="L26" s="54" t="s">
        <v>10</v>
      </c>
      <c r="M26" s="52">
        <v>44</v>
      </c>
      <c r="N26" s="55" t="s">
        <v>10</v>
      </c>
      <c r="O26" s="52"/>
      <c r="P26" s="52">
        <v>41</v>
      </c>
      <c r="Q26" s="54" t="s">
        <v>10</v>
      </c>
      <c r="R26" s="49">
        <f t="shared" si="6"/>
        <v>0</v>
      </c>
      <c r="S26" s="4"/>
    </row>
    <row r="27" spans="1:19" ht="13" x14ac:dyDescent="0.3">
      <c r="A27" s="41" t="s">
        <v>25</v>
      </c>
      <c r="B27" s="42">
        <v>1</v>
      </c>
      <c r="C27" s="9"/>
      <c r="D27" s="46"/>
      <c r="E27" s="9"/>
      <c r="F27" s="47">
        <f t="shared" si="7"/>
        <v>0</v>
      </c>
      <c r="G27" s="48">
        <v>0.15</v>
      </c>
      <c r="H27" s="48">
        <v>0.25</v>
      </c>
      <c r="I27" s="49">
        <f>E27*G27</f>
        <v>0</v>
      </c>
      <c r="J27" s="49">
        <f>E27*H27</f>
        <v>0</v>
      </c>
      <c r="K27" s="50"/>
      <c r="L27" s="54" t="s">
        <v>10</v>
      </c>
      <c r="M27" s="52">
        <v>37</v>
      </c>
      <c r="N27" s="55" t="s">
        <v>10</v>
      </c>
      <c r="O27" s="52"/>
      <c r="P27" s="52">
        <v>37</v>
      </c>
      <c r="Q27" s="54" t="s">
        <v>10</v>
      </c>
      <c r="R27" s="49">
        <f t="shared" si="6"/>
        <v>0</v>
      </c>
      <c r="S27" s="4"/>
    </row>
    <row r="28" spans="1:19" ht="13" x14ac:dyDescent="0.3">
      <c r="A28" s="41" t="s">
        <v>26</v>
      </c>
      <c r="B28" s="42">
        <v>2</v>
      </c>
      <c r="C28" s="9"/>
      <c r="D28" s="46"/>
      <c r="E28" s="9"/>
      <c r="F28" s="47">
        <f>IF(C28&gt;0,E28/SUM(C28:D28),0)</f>
        <v>0</v>
      </c>
      <c r="G28" s="48">
        <v>0.15</v>
      </c>
      <c r="H28" s="48">
        <v>0.25</v>
      </c>
      <c r="I28" s="49">
        <f>E28*G28</f>
        <v>0</v>
      </c>
      <c r="J28" s="49">
        <f>E28*H28</f>
        <v>0</v>
      </c>
      <c r="K28" s="50"/>
      <c r="L28" s="54" t="s">
        <v>10</v>
      </c>
      <c r="M28" s="52">
        <v>44</v>
      </c>
      <c r="N28" s="55" t="s">
        <v>10</v>
      </c>
      <c r="O28" s="52"/>
      <c r="P28" s="52">
        <v>41</v>
      </c>
      <c r="Q28" s="54" t="s">
        <v>10</v>
      </c>
      <c r="R28" s="49">
        <f t="shared" si="6"/>
        <v>0</v>
      </c>
      <c r="S28" s="4"/>
    </row>
    <row r="29" spans="1:19" ht="13" x14ac:dyDescent="0.3">
      <c r="A29" s="41" t="s">
        <v>27</v>
      </c>
      <c r="B29" s="42">
        <v>3</v>
      </c>
      <c r="C29" s="9"/>
      <c r="D29" s="46"/>
      <c r="E29" s="9"/>
      <c r="F29" s="47">
        <f t="shared" si="7"/>
        <v>0</v>
      </c>
      <c r="G29" s="48">
        <v>0.15</v>
      </c>
      <c r="H29" s="48">
        <v>0.25</v>
      </c>
      <c r="I29" s="49">
        <f>E29*G29</f>
        <v>0</v>
      </c>
      <c r="J29" s="49">
        <f>E29*H29</f>
        <v>0</v>
      </c>
      <c r="K29" s="50"/>
      <c r="L29" s="54" t="s">
        <v>10</v>
      </c>
      <c r="M29" s="52">
        <v>44</v>
      </c>
      <c r="N29" s="55" t="s">
        <v>10</v>
      </c>
      <c r="O29" s="52"/>
      <c r="P29" s="52">
        <v>41</v>
      </c>
      <c r="Q29" s="54" t="s">
        <v>10</v>
      </c>
      <c r="R29" s="49">
        <f t="shared" si="6"/>
        <v>0</v>
      </c>
      <c r="S29" s="4"/>
    </row>
    <row r="30" spans="1:19" ht="13" x14ac:dyDescent="0.3">
      <c r="A30" s="41" t="s">
        <v>28</v>
      </c>
      <c r="B30" s="42">
        <v>1</v>
      </c>
      <c r="C30" s="9"/>
      <c r="D30" s="46"/>
      <c r="E30" s="9"/>
      <c r="F30" s="47">
        <f t="shared" si="7"/>
        <v>0</v>
      </c>
      <c r="G30" s="48"/>
      <c r="H30" s="48"/>
      <c r="I30" s="54" t="s">
        <v>10</v>
      </c>
      <c r="J30" s="54" t="s">
        <v>10</v>
      </c>
      <c r="K30" s="56"/>
      <c r="L30" s="54" t="s">
        <v>10</v>
      </c>
      <c r="M30" s="52">
        <v>36</v>
      </c>
      <c r="N30" s="55" t="s">
        <v>10</v>
      </c>
      <c r="O30" s="52"/>
      <c r="P30" s="52">
        <v>41</v>
      </c>
      <c r="Q30" s="54" t="s">
        <v>10</v>
      </c>
      <c r="R30" s="49">
        <f t="shared" si="6"/>
        <v>0</v>
      </c>
      <c r="S30" s="4"/>
    </row>
    <row r="31" spans="1:19" ht="13" x14ac:dyDescent="0.3">
      <c r="A31" s="41" t="s">
        <v>29</v>
      </c>
      <c r="B31" s="42">
        <v>2</v>
      </c>
      <c r="C31" s="9"/>
      <c r="D31" s="46"/>
      <c r="E31" s="9"/>
      <c r="F31" s="47">
        <f t="shared" si="7"/>
        <v>0</v>
      </c>
      <c r="G31" s="48"/>
      <c r="H31" s="48"/>
      <c r="I31" s="54" t="s">
        <v>10</v>
      </c>
      <c r="J31" s="54" t="s">
        <v>10</v>
      </c>
      <c r="K31" s="56"/>
      <c r="L31" s="54" t="s">
        <v>10</v>
      </c>
      <c r="M31" s="52">
        <v>39</v>
      </c>
      <c r="N31" s="55" t="s">
        <v>10</v>
      </c>
      <c r="O31" s="52"/>
      <c r="P31" s="52">
        <v>42</v>
      </c>
      <c r="Q31" s="54" t="s">
        <v>10</v>
      </c>
      <c r="R31" s="49">
        <f>IF($C31&lt;&gt;0,($C31*P31),0)</f>
        <v>0</v>
      </c>
      <c r="S31" s="4"/>
    </row>
    <row r="32" spans="1:19" ht="5.25" customHeight="1" x14ac:dyDescent="0.3">
      <c r="A32" s="18"/>
      <c r="B32" s="23"/>
      <c r="C32" s="7"/>
      <c r="D32" s="7"/>
      <c r="E32" s="7"/>
      <c r="F32" s="24"/>
      <c r="G32" s="19"/>
      <c r="H32" s="19"/>
      <c r="I32" s="22"/>
      <c r="J32" s="22"/>
      <c r="K32" s="22"/>
      <c r="L32" s="20"/>
      <c r="M32" s="21"/>
      <c r="N32" s="20"/>
      <c r="O32" s="21"/>
      <c r="P32" s="21"/>
      <c r="Q32" s="20"/>
      <c r="R32" s="20"/>
    </row>
    <row r="33" spans="1:21" ht="13" x14ac:dyDescent="0.3">
      <c r="A33" s="57" t="s">
        <v>34</v>
      </c>
      <c r="B33" s="58"/>
      <c r="C33" s="59">
        <f>SUM(C12:C31)</f>
        <v>0</v>
      </c>
      <c r="D33" s="59">
        <f>SUM(D12:D23)</f>
        <v>0</v>
      </c>
      <c r="E33" s="59">
        <f>SUM(E12:E31)</f>
        <v>0</v>
      </c>
      <c r="F33" s="60"/>
      <c r="G33" s="48"/>
      <c r="H33" s="48"/>
      <c r="I33" s="56"/>
      <c r="J33" s="56"/>
      <c r="K33" s="56"/>
      <c r="L33" s="50"/>
      <c r="M33" s="52"/>
      <c r="N33" s="50"/>
      <c r="O33" s="52"/>
      <c r="P33" s="52"/>
      <c r="Q33" s="50"/>
      <c r="R33" s="50"/>
    </row>
    <row r="34" spans="1:21" ht="6.75" customHeight="1" x14ac:dyDescent="0.3">
      <c r="A34" s="29"/>
      <c r="B34" s="29"/>
      <c r="C34" s="61"/>
      <c r="D34" s="29"/>
      <c r="E34" s="29"/>
      <c r="F34" s="60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21" ht="13" x14ac:dyDescent="0.3">
      <c r="A35" s="62" t="s">
        <v>31</v>
      </c>
      <c r="B35" s="63"/>
      <c r="C35" s="64"/>
      <c r="D35" s="63"/>
      <c r="E35" s="63"/>
      <c r="F35" s="65"/>
      <c r="G35" s="29"/>
      <c r="H35" s="66"/>
      <c r="I35" s="67">
        <f>SUM(I12:I23)</f>
        <v>0</v>
      </c>
      <c r="J35" s="68">
        <f>SUM(J12:J23)</f>
        <v>0</v>
      </c>
      <c r="K35" s="69"/>
      <c r="L35" s="68">
        <f>SUM(L12:L31)</f>
        <v>0</v>
      </c>
      <c r="M35" s="68"/>
      <c r="N35" s="68">
        <f>SUM(N12:N31)</f>
        <v>0</v>
      </c>
      <c r="O35" s="29"/>
      <c r="P35" s="29"/>
      <c r="Q35" s="68">
        <f>SUM(Q12:Q31)</f>
        <v>0</v>
      </c>
      <c r="R35" s="68">
        <f>SUM(R12:R23)</f>
        <v>0</v>
      </c>
    </row>
    <row r="36" spans="1:21" ht="13" x14ac:dyDescent="0.3">
      <c r="A36" s="62" t="s">
        <v>32</v>
      </c>
      <c r="B36" s="63"/>
      <c r="C36" s="64"/>
      <c r="D36" s="63"/>
      <c r="E36" s="63"/>
      <c r="F36" s="65"/>
      <c r="G36" s="29"/>
      <c r="H36" s="66"/>
      <c r="I36" s="67">
        <f>SUM(I24:I29)</f>
        <v>0</v>
      </c>
      <c r="J36" s="68">
        <f>SUM(J24:J29)</f>
        <v>0</v>
      </c>
      <c r="K36" s="69"/>
      <c r="L36" s="70" t="s">
        <v>10</v>
      </c>
      <c r="M36" s="29"/>
      <c r="N36" s="70" t="s">
        <v>10</v>
      </c>
      <c r="O36" s="29"/>
      <c r="P36" s="29"/>
      <c r="Q36" s="54" t="s">
        <v>10</v>
      </c>
      <c r="R36" s="68">
        <f>SUM(R24:R31)</f>
        <v>0</v>
      </c>
      <c r="T36" s="5"/>
      <c r="U36" s="5"/>
    </row>
    <row r="37" spans="1:21" ht="4.5" customHeight="1" x14ac:dyDescent="0.3">
      <c r="A37" s="62"/>
      <c r="B37" s="63"/>
      <c r="C37" s="64"/>
      <c r="D37" s="63"/>
      <c r="E37" s="63"/>
      <c r="F37" s="63"/>
      <c r="G37" s="29"/>
      <c r="H37" s="66"/>
      <c r="I37" s="71"/>
      <c r="J37" s="72"/>
      <c r="K37" s="73"/>
      <c r="L37" s="73"/>
      <c r="M37" s="74"/>
      <c r="N37" s="72"/>
      <c r="O37" s="74"/>
      <c r="P37" s="74"/>
      <c r="Q37" s="75"/>
      <c r="R37" s="72"/>
      <c r="T37" s="5"/>
      <c r="U37" s="5"/>
    </row>
    <row r="38" spans="1:21" ht="13" x14ac:dyDescent="0.3">
      <c r="A38" s="76" t="s">
        <v>44</v>
      </c>
      <c r="B38" s="63"/>
      <c r="C38" s="63"/>
      <c r="D38" s="63"/>
      <c r="E38" s="63"/>
      <c r="F38" s="65"/>
      <c r="G38" s="29"/>
      <c r="H38" s="66"/>
      <c r="I38" s="77">
        <f>SUM(I35:I36)</f>
        <v>0</v>
      </c>
      <c r="J38" s="77">
        <f>SUM(J35:J36)</f>
        <v>0</v>
      </c>
      <c r="K38" s="78"/>
      <c r="L38" s="79">
        <f>L35</f>
        <v>0</v>
      </c>
      <c r="M38" s="29"/>
      <c r="N38" s="77">
        <f>N35</f>
        <v>0</v>
      </c>
      <c r="O38" s="29"/>
      <c r="P38" s="29"/>
      <c r="Q38" s="77">
        <f>Q35</f>
        <v>0</v>
      </c>
      <c r="R38" s="77">
        <f>SUM(R35:R36)</f>
        <v>0</v>
      </c>
    </row>
    <row r="39" spans="1:21" ht="6" customHeight="1" x14ac:dyDescent="0.3">
      <c r="A39" s="80"/>
      <c r="B39" s="63"/>
      <c r="C39" s="63"/>
      <c r="D39" s="63"/>
      <c r="E39" s="63"/>
      <c r="F39" s="63"/>
      <c r="G39" s="29"/>
      <c r="H39" s="29"/>
      <c r="I39" s="78"/>
      <c r="J39" s="78"/>
      <c r="K39" s="78"/>
      <c r="L39" s="78"/>
      <c r="M39" s="29"/>
      <c r="N39" s="78"/>
      <c r="O39" s="29"/>
      <c r="P39" s="29"/>
      <c r="Q39" s="78"/>
      <c r="R39" s="81"/>
    </row>
    <row r="40" spans="1:21" ht="12.75" customHeight="1" x14ac:dyDescent="0.25">
      <c r="A40" s="82" t="s">
        <v>43</v>
      </c>
      <c r="B40" s="63"/>
      <c r="C40" s="63"/>
      <c r="D40" s="63"/>
      <c r="E40" s="63"/>
      <c r="F40" s="65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11"/>
    </row>
    <row r="41" spans="1:21" ht="12.75" customHeight="1" x14ac:dyDescent="0.25">
      <c r="A41" s="82" t="s">
        <v>33</v>
      </c>
      <c r="B41" s="63"/>
      <c r="C41" s="63"/>
      <c r="D41" s="63"/>
      <c r="E41" s="63"/>
      <c r="F41" s="65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83"/>
      <c r="R41" s="11"/>
    </row>
    <row r="42" spans="1:21" ht="12.75" customHeight="1" x14ac:dyDescent="0.25">
      <c r="A42" s="82" t="s">
        <v>35</v>
      </c>
      <c r="B42" s="63"/>
      <c r="C42" s="63"/>
      <c r="D42" s="63"/>
      <c r="E42" s="63"/>
      <c r="F42" s="65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83"/>
      <c r="R42" s="11"/>
    </row>
    <row r="43" spans="1:21" ht="12.75" customHeight="1" x14ac:dyDescent="0.25">
      <c r="A43" s="82" t="s">
        <v>36</v>
      </c>
      <c r="B43" s="63"/>
      <c r="C43" s="63"/>
      <c r="D43" s="63"/>
      <c r="E43" s="63"/>
      <c r="F43" s="65"/>
      <c r="G43" s="29"/>
      <c r="H43" s="29"/>
      <c r="I43" s="29"/>
      <c r="J43" s="11"/>
      <c r="K43" s="29"/>
      <c r="L43" s="29"/>
      <c r="M43" s="29"/>
      <c r="N43" s="29"/>
      <c r="O43" s="29"/>
      <c r="P43" s="29"/>
      <c r="Q43" s="83"/>
      <c r="R43" s="84"/>
    </row>
    <row r="44" spans="1:21" ht="12.75" customHeight="1" x14ac:dyDescent="0.25">
      <c r="A44" s="82" t="s">
        <v>37</v>
      </c>
      <c r="B44" s="63"/>
      <c r="C44" s="63"/>
      <c r="D44" s="63"/>
      <c r="E44" s="63"/>
      <c r="F44" s="65"/>
      <c r="G44" s="29"/>
      <c r="H44" s="29"/>
      <c r="I44" s="29"/>
      <c r="J44" s="29"/>
      <c r="K44" s="29"/>
      <c r="L44" s="29"/>
      <c r="M44" s="29"/>
      <c r="N44" s="11"/>
      <c r="O44" s="29"/>
      <c r="P44" s="29"/>
      <c r="Q44" s="83"/>
      <c r="R44" s="84"/>
    </row>
    <row r="45" spans="1:21" ht="12.75" customHeight="1" x14ac:dyDescent="0.25">
      <c r="A45" s="82" t="s">
        <v>42</v>
      </c>
      <c r="B45" s="63"/>
      <c r="C45" s="63"/>
      <c r="D45" s="63"/>
      <c r="E45" s="63"/>
      <c r="F45" s="65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83"/>
      <c r="R45" s="11"/>
    </row>
    <row r="46" spans="1:21" ht="12.75" customHeight="1" x14ac:dyDescent="0.25">
      <c r="A46" s="82" t="s">
        <v>38</v>
      </c>
      <c r="B46" s="63"/>
      <c r="C46" s="63"/>
      <c r="D46" s="63"/>
      <c r="E46" s="63"/>
      <c r="F46" s="65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3"/>
      <c r="R46" s="11"/>
    </row>
    <row r="47" spans="1:21" ht="12.75" customHeight="1" x14ac:dyDescent="0.25">
      <c r="A47" s="82" t="s">
        <v>39</v>
      </c>
      <c r="B47" s="63"/>
      <c r="C47" s="63"/>
      <c r="D47" s="63"/>
      <c r="E47" s="63"/>
      <c r="F47" s="65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3"/>
      <c r="R47" s="11"/>
    </row>
    <row r="48" spans="1:21" ht="12.75" customHeight="1" x14ac:dyDescent="0.25">
      <c r="A48" s="82" t="s">
        <v>40</v>
      </c>
      <c r="B48" s="63"/>
      <c r="C48" s="63"/>
      <c r="D48" s="63"/>
      <c r="E48" s="63"/>
      <c r="F48" s="65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3"/>
      <c r="R48" s="11"/>
    </row>
    <row r="49" spans="1:18" ht="12.65" customHeight="1" x14ac:dyDescent="0.25">
      <c r="A49" s="82" t="s">
        <v>41</v>
      </c>
      <c r="B49" s="63"/>
      <c r="C49" s="63"/>
      <c r="D49" s="63"/>
      <c r="E49" s="63"/>
      <c r="F49" s="65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83"/>
      <c r="R49" s="11"/>
    </row>
    <row r="50" spans="1:18" ht="12.75" customHeight="1" x14ac:dyDescent="0.25">
      <c r="A50" s="82" t="s">
        <v>46</v>
      </c>
      <c r="B50" s="63"/>
      <c r="C50" s="63"/>
      <c r="D50" s="63"/>
      <c r="E50" s="63"/>
      <c r="F50" s="65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83"/>
      <c r="R50" s="11"/>
    </row>
    <row r="51" spans="1:18" ht="12.75" customHeight="1" x14ac:dyDescent="0.25">
      <c r="A51" s="82" t="s">
        <v>47</v>
      </c>
      <c r="B51" s="63"/>
      <c r="C51" s="63"/>
      <c r="D51" s="63"/>
      <c r="E51" s="63"/>
      <c r="F51" s="6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83"/>
      <c r="R51" s="11"/>
    </row>
    <row r="52" spans="1:18" ht="5.25" customHeight="1" x14ac:dyDescent="0.25">
      <c r="A52" s="85"/>
      <c r="B52" s="63"/>
      <c r="C52" s="63"/>
      <c r="D52" s="63"/>
      <c r="E52" s="63"/>
      <c r="F52" s="63"/>
      <c r="G52" s="29"/>
      <c r="H52" s="29"/>
      <c r="I52" s="29"/>
      <c r="J52" s="86"/>
      <c r="K52" s="69"/>
      <c r="L52" s="69"/>
      <c r="M52" s="29"/>
      <c r="N52" s="69"/>
      <c r="O52" s="29"/>
      <c r="P52" s="29"/>
      <c r="Q52" s="38"/>
      <c r="R52" s="87"/>
    </row>
    <row r="53" spans="1:18" ht="27.75" customHeight="1" x14ac:dyDescent="0.3">
      <c r="A53" s="88" t="s">
        <v>45</v>
      </c>
      <c r="B53" s="89"/>
      <c r="C53" s="89"/>
      <c r="D53" s="89"/>
      <c r="E53" s="89"/>
      <c r="F53" s="90"/>
      <c r="G53" s="91"/>
      <c r="H53" s="29"/>
      <c r="I53" s="29"/>
      <c r="J53" s="49">
        <f>J38+J43</f>
        <v>0</v>
      </c>
      <c r="K53" s="92"/>
      <c r="L53" s="92"/>
      <c r="M53" s="57"/>
      <c r="N53" s="49">
        <f>N38+N44</f>
        <v>0</v>
      </c>
      <c r="O53" s="29"/>
      <c r="P53" s="29"/>
      <c r="Q53" s="38"/>
      <c r="R53" s="93">
        <f>J38+N38+Q38+R38-R40+SUM(R41:R51)+J43+N44</f>
        <v>0</v>
      </c>
    </row>
    <row r="54" spans="1:18" ht="6" customHeight="1" x14ac:dyDescent="0.25"/>
    <row r="55" spans="1:18" ht="23.25" customHeight="1" x14ac:dyDescent="0.4">
      <c r="A55" s="8"/>
    </row>
    <row r="56" spans="1:18" ht="23.25" customHeight="1" x14ac:dyDescent="0.4">
      <c r="A56" s="8"/>
      <c r="R56" s="10"/>
    </row>
    <row r="57" spans="1:18" ht="23.25" customHeight="1" x14ac:dyDescent="0.4">
      <c r="A57" s="8"/>
    </row>
  </sheetData>
  <sheetProtection algorithmName="SHA-512" hashValue="PH+VLh+/RNtSgrT6tLKPeNMo8H6KR4i+IzAtuFvB18H8+zOCXVvpB+mUP4rzHt1kjP1JYDZFT49cdHAM0rm3zQ==" saltValue="dtzasxff0Sahd45c2/HDgg==" spinCount="100000" sheet="1" objects="1" scenarios="1"/>
  <customSheetViews>
    <customSheetView guid="{F427495F-C801-434C-ABDF-A326AFC56F33}" fitToPage="1" topLeftCell="A13">
      <selection activeCell="U35" sqref="U35"/>
      <pageMargins left="0.78740157480314965" right="0.27559055118110237" top="0.39370078740157483" bottom="0.39370078740157483" header="0.31496062992125984" footer="0.31496062992125984"/>
      <pageSetup paperSize="9" scale="74" firstPageNumber="0" orientation="portrait" r:id="rId1"/>
      <headerFooter alignWithMargins="0"/>
    </customSheetView>
  </customSheetViews>
  <mergeCells count="2">
    <mergeCell ref="B7:N7"/>
    <mergeCell ref="A53:F53"/>
  </mergeCells>
  <printOptions horizontalCentered="1"/>
  <pageMargins left="0.59055118110236227" right="0.39370078740157483" top="0.39370078740157483" bottom="0.39370078740157483" header="0.31496062992125984" footer="0.31496062992125984"/>
  <pageSetup paperSize="9" scale="76" firstPageNumber="0" orientation="portrait" r:id="rId2"/>
  <headerFooter alignWithMargins="0"/>
  <ignoredErrors>
    <ignoredError sqref="F13:F14 F17:F18 F21:F22 F24 F25:F31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baseColWidth="10" defaultColWidth="11.54296875" defaultRowHeight="12.5" x14ac:dyDescent="0.25"/>
  <sheetData/>
  <customSheetViews>
    <customSheetView guid="{F427495F-C801-434C-ABDF-A326AFC56F33}" scale="80" topLeftCell="A4">
      <selection activeCell="B84" sqref="B8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IV65536"/>
    </sheetView>
  </sheetViews>
  <sheetFormatPr baseColWidth="10" defaultRowHeight="12.5" x14ac:dyDescent="0.25"/>
  <sheetData/>
  <customSheetViews>
    <customSheetView guid="{F427495F-C801-434C-ABDF-A326AFC56F33}">
      <selection activeCell="B84" sqref="B8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Planung</vt:lpstr>
      <vt:lpstr>  </vt:lpstr>
      <vt:lpstr>Tabelle1</vt:lpstr>
      <vt:lpstr>Planung!Druckbereich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Eggimann Daniel;Mario Petiti</dc:creator>
  <cp:lastModifiedBy>Moris Barbara</cp:lastModifiedBy>
  <cp:lastPrinted>2021-09-23T10:47:43Z</cp:lastPrinted>
  <dcterms:created xsi:type="dcterms:W3CDTF">2012-02-09T10:19:36Z</dcterms:created>
  <dcterms:modified xsi:type="dcterms:W3CDTF">2025-09-16T11:17:41Z</dcterms:modified>
</cp:coreProperties>
</file>