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PAMT\internet\07_MA_fördern\Formulare\"/>
    </mc:Choice>
  </mc:AlternateContent>
  <bookViews>
    <workbookView xWindow="0" yWindow="0" windowWidth="16380" windowHeight="8190" tabRatio="569"/>
  </bookViews>
  <sheets>
    <sheet name="Rückzahlungsberechnung" sheetId="2" r:id="rId1"/>
    <sheet name="Daten-Sozialkostenzuschlag" sheetId="3" state="hidden" r:id="rId2"/>
  </sheets>
  <definedNames>
    <definedName name="Ämter">'Daten-Sozialkostenzuschlag'!$F$3:$F$41</definedName>
    <definedName name="Arbeitszeitanteil">'Daten-Sozialkostenzuschlag'!$H$3:$H$12</definedName>
    <definedName name="Departemente">'Daten-Sozialkostenzuschlag'!$E$3:$E$9</definedName>
    <definedName name="_xlnm.Print_Area" localSheetId="0">Rückzahlungsberechnung!$A$1:$M$60</definedName>
    <definedName name="Kurstage">'Daten-Sozialkostenzuschlag'!$G$3:$G$6</definedName>
  </definedNames>
  <calcPr calcId="162913"/>
</workbook>
</file>

<file path=xl/calcChain.xml><?xml version="1.0" encoding="utf-8"?>
<calcChain xmlns="http://schemas.openxmlformats.org/spreadsheetml/2006/main">
  <c r="L28" i="2" l="1"/>
  <c r="L29" i="2" l="1"/>
  <c r="L30" i="2"/>
  <c r="L27" i="2" l="1"/>
  <c r="E33" i="2" l="1"/>
  <c r="G33" i="2" s="1"/>
  <c r="E34" i="2"/>
  <c r="G34" i="2" s="1"/>
  <c r="E35" i="2"/>
  <c r="G35" i="2" s="1"/>
  <c r="L35" i="2" s="1"/>
  <c r="E36" i="2"/>
  <c r="G36" i="2" s="1"/>
  <c r="L34" i="2" l="1"/>
  <c r="L36" i="2"/>
  <c r="L33" i="2"/>
  <c r="L42" i="2" l="1"/>
  <c r="L47" i="2" s="1"/>
</calcChain>
</file>

<file path=xl/sharedStrings.xml><?xml version="1.0" encoding="utf-8"?>
<sst xmlns="http://schemas.openxmlformats.org/spreadsheetml/2006/main" count="113" uniqueCount="111">
  <si>
    <t>Personalamt</t>
  </si>
  <si>
    <t>Departement:</t>
  </si>
  <si>
    <t>Amt:</t>
  </si>
  <si>
    <t>Dauer:</t>
  </si>
  <si>
    <t>LK/Stufe</t>
  </si>
  <si>
    <t>Anzahl Std.</t>
  </si>
  <si>
    <t>Anzahl Min.</t>
  </si>
  <si>
    <t>+ Sozialkostenzuschlag Jahr</t>
  </si>
  <si>
    <t>Sozialkostenzuschlag</t>
  </si>
  <si>
    <t>Jahr</t>
  </si>
  <si>
    <t>Sozialkostenzuschlag in %</t>
  </si>
  <si>
    <t>Abteilung</t>
  </si>
  <si>
    <t>Ende</t>
  </si>
  <si>
    <t>davon Arbeitszeit</t>
  </si>
  <si>
    <t>Total (Basis für Berechnung Dauer Verpflichtung)</t>
  </si>
  <si>
    <t>Amt</t>
  </si>
  <si>
    <t>Departement</t>
  </si>
  <si>
    <t>Datum</t>
  </si>
  <si>
    <t>Unterschrift</t>
  </si>
  <si>
    <t>Finanzdepartement</t>
  </si>
  <si>
    <t>Departemente</t>
  </si>
  <si>
    <t>Staatskanzlei</t>
  </si>
  <si>
    <t>Bau- und Justizdepartement</t>
  </si>
  <si>
    <t>Departement Bildung und Kultur</t>
  </si>
  <si>
    <t>Departement des Innern</t>
  </si>
  <si>
    <t>Volkswirtschaftsdepartement</t>
  </si>
  <si>
    <t>Gerichte</t>
  </si>
  <si>
    <t>Kursbestätigung</t>
  </si>
  <si>
    <t>CAS</t>
  </si>
  <si>
    <t>DAS</t>
  </si>
  <si>
    <t>Ämter</t>
  </si>
  <si>
    <t>Hochbauamt</t>
  </si>
  <si>
    <t>Amt für Raumplanung</t>
  </si>
  <si>
    <t>Amt für Verkehr und Tiefbau</t>
  </si>
  <si>
    <t>Amt für Umwelt</t>
  </si>
  <si>
    <t>Amt für Denkmalpflege und Archäologie</t>
  </si>
  <si>
    <t>Amt für Geoinformation</t>
  </si>
  <si>
    <t>Staatsanwaltschaft</t>
  </si>
  <si>
    <t>Jugendanwaltschaft</t>
  </si>
  <si>
    <t>Motorfahrzeugkontrolle</t>
  </si>
  <si>
    <t>Departementssekretariat</t>
  </si>
  <si>
    <t>Volksschulamt</t>
  </si>
  <si>
    <t>Amt für Berufsbildung, Mittel- und Hochschulen</t>
  </si>
  <si>
    <t>Amt für Kultur und Sport</t>
  </si>
  <si>
    <t>Amt für Finanzen</t>
  </si>
  <si>
    <t>Steueramt</t>
  </si>
  <si>
    <t>Amt für Informatik und Organisation</t>
  </si>
  <si>
    <t>Kantonale Finanzkontrolle</t>
  </si>
  <si>
    <t>Amtschreiberei-Inspektorat</t>
  </si>
  <si>
    <t>Amtschreibereien</t>
  </si>
  <si>
    <t>Betreibungsämter</t>
  </si>
  <si>
    <t>Grundbuchämter</t>
  </si>
  <si>
    <t>Erbschaftsämter</t>
  </si>
  <si>
    <t>Kantonales Handelsregister</t>
  </si>
  <si>
    <t>Kantonales Konkursamt</t>
  </si>
  <si>
    <t>Amt für soziale Sicherheit</t>
  </si>
  <si>
    <t>Gesundheitsamt</t>
  </si>
  <si>
    <t>Migrationsamt</t>
  </si>
  <si>
    <t>Amt für Justizvollzug</t>
  </si>
  <si>
    <t>Polizei</t>
  </si>
  <si>
    <t>Amt für Wald, Jagd und Fischerei</t>
  </si>
  <si>
    <t>Amt für Gemeinden</t>
  </si>
  <si>
    <t>Amt für Landwirtschaft</t>
  </si>
  <si>
    <t>Amt für Militär und Bevölkerungsschutz</t>
  </si>
  <si>
    <t>Amt für Wirtschaft und Arbeit</t>
  </si>
  <si>
    <t>Ausgleichskasse</t>
  </si>
  <si>
    <t>IV-Stelle</t>
  </si>
  <si>
    <t>Gebäudeversicherung</t>
  </si>
  <si>
    <t>Stiftungsaufsicht (SASO)</t>
  </si>
  <si>
    <t>Abteilung:</t>
  </si>
  <si>
    <t>Start</t>
  </si>
  <si>
    <t>Kurstage</t>
  </si>
  <si>
    <t>Halbtage à 4:16 h</t>
  </si>
  <si>
    <t>Ganztage à 8:32 h</t>
  </si>
  <si>
    <t xml:space="preserve">Weiterbildung: </t>
  </si>
  <si>
    <t>Abschluss:</t>
  </si>
  <si>
    <t>Total Kurstage:</t>
  </si>
  <si>
    <t>Betrag in CHF</t>
  </si>
  <si>
    <t>Ansatz je Std. in CHF</t>
  </si>
  <si>
    <t>Arbeitszeitanteil</t>
  </si>
  <si>
    <t>Mitarbeiter</t>
  </si>
  <si>
    <t>Total Rückzahlungsbetrag</t>
  </si>
  <si>
    <t>Kurskosten Total</t>
  </si>
  <si>
    <t>Kurskosten</t>
  </si>
  <si>
    <t>Prüfungsgebühren</t>
  </si>
  <si>
    <t>Spesen (Reise, Verpflegung, Übernachtung)</t>
  </si>
  <si>
    <t>Lehrmittel</t>
  </si>
  <si>
    <t>Sonstiges</t>
  </si>
  <si>
    <t>Bemerkungen:</t>
  </si>
  <si>
    <t>Arbeitszeiten</t>
  </si>
  <si>
    <t>Kostenbeteiligungen</t>
  </si>
  <si>
    <t>./. Freibetrag Kanton Solothurn</t>
  </si>
  <si>
    <t>ð</t>
  </si>
  <si>
    <t>Kostenbeteiligung Kursteilnehmer/-in (ohne vorbezahlte Bundessubventionen)</t>
  </si>
  <si>
    <t>Bundessubventionen inkl. Lehrmittel EBZ (*nur für eidg. Diplome und Fachausweise)</t>
  </si>
  <si>
    <t>Halbtage à 4:12 h</t>
  </si>
  <si>
    <t>Ganztage à 8:24 h</t>
  </si>
  <si>
    <t>Externe Ausbildungen</t>
  </si>
  <si>
    <t>Eidg. Diplom*</t>
  </si>
  <si>
    <t>anderes:</t>
  </si>
  <si>
    <t>Eidg. Fachausweis*</t>
  </si>
  <si>
    <t>MAS</t>
  </si>
  <si>
    <t>EMBA</t>
  </si>
  <si>
    <t>Mitarbeiter/in:</t>
  </si>
  <si>
    <t>Rückzahlungsberechnung und</t>
  </si>
  <si>
    <t>Antragsbewilligung -</t>
  </si>
  <si>
    <t>Personen-ID:</t>
  </si>
  <si>
    <t>%</t>
  </si>
  <si>
    <t>Ist der Rückzahlungsbetrag grösser CHF 0, dann ist zwingend das Formular Rückzahlungsvereinbarung auszufüllen!</t>
  </si>
  <si>
    <r>
      <t xml:space="preserve">Bewilligung </t>
    </r>
    <r>
      <rPr>
        <b/>
        <vertAlign val="superscript"/>
        <sz val="10"/>
        <color theme="1" tint="0.499984740745262"/>
        <rFont val="Frutiger LT Com 55 Roman"/>
        <family val="2"/>
      </rPr>
      <t>1</t>
    </r>
  </si>
  <si>
    <r>
      <rPr>
        <vertAlign val="superscript"/>
        <sz val="8"/>
        <rFont val="Frutiger LT Com 55 Roman"/>
        <family val="2"/>
      </rPr>
      <t>1</t>
    </r>
    <r>
      <rPr>
        <sz val="8"/>
        <rFont val="Frutiger LT Com 55 Roman"/>
        <family val="2"/>
      </rPr>
      <t xml:space="preserve"> Gemäss Weisung Departement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</si>
</sst>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[$CHF];\-#,##0.00\ [$CHF]"/>
    <numFmt numFmtId="165" formatCode="0.0%"/>
    <numFmt numFmtId="166" formatCode="[$CHF]\ #,##0.00;[$CHF]\ \-#,##0.00"/>
  </numFmts>
  <fonts count="22" x14ac:knownFonts="1">
    <font>
      <sz val="10"/>
      <name val="Frutiger LT Com 55 Roman"/>
    </font>
    <font>
      <sz val="11"/>
      <name val="Frutiger LT Com 55 Roman"/>
      <family val="2"/>
    </font>
    <font>
      <b/>
      <sz val="11"/>
      <name val="Frutiger LT Com 55 Roman"/>
      <family val="2"/>
    </font>
    <font>
      <b/>
      <sz val="10"/>
      <name val="Frutiger LT Com 55 Roman"/>
      <family val="2"/>
    </font>
    <font>
      <b/>
      <sz val="14"/>
      <name val="Frutiger LT Com 55 Roman"/>
      <family val="2"/>
    </font>
    <font>
      <sz val="10"/>
      <name val="Frutiger LT Com 55 Roman"/>
      <family val="2"/>
    </font>
    <font>
      <u/>
      <sz val="10"/>
      <color theme="10"/>
      <name val="Frutiger LT Com 55 Roman"/>
      <family val="2"/>
    </font>
    <font>
      <b/>
      <i/>
      <sz val="20"/>
      <name val="Frutiger LT Com 55 Roman"/>
      <family val="2"/>
    </font>
    <font>
      <sz val="10"/>
      <color theme="1"/>
      <name val="Frutiger LT Com 55 Roman"/>
      <family val="2"/>
    </font>
    <font>
      <b/>
      <sz val="12"/>
      <name val="Frutiger LT Com 55 Roman"/>
      <family val="2"/>
    </font>
    <font>
      <sz val="10"/>
      <color indexed="9"/>
      <name val="Frutiger LT Com 55 Roman"/>
      <family val="2"/>
    </font>
    <font>
      <b/>
      <sz val="12"/>
      <color theme="1" tint="0.499984740745262"/>
      <name val="Frutiger LT Com 55 Roman"/>
      <family val="2"/>
    </font>
    <font>
      <b/>
      <sz val="10"/>
      <color theme="1" tint="0.499984740745262"/>
      <name val="Frutiger LT Com 55 Roman"/>
      <family val="2"/>
    </font>
    <font>
      <sz val="10"/>
      <color theme="0" tint="-0.499984740745262"/>
      <name val="Frutiger LT Com 55 Roman"/>
      <family val="2"/>
    </font>
    <font>
      <b/>
      <sz val="12"/>
      <color theme="0" tint="-0.499984740745262"/>
      <name val="Frutiger LT Com 55 Roman"/>
      <family val="2"/>
    </font>
    <font>
      <b/>
      <sz val="14"/>
      <color theme="1" tint="0.499984740745262"/>
      <name val="Frutiger LT Com 55 Roman"/>
      <family val="2"/>
    </font>
    <font>
      <sz val="10"/>
      <color theme="1" tint="0.499984740745262"/>
      <name val="Frutiger LT Com 55 Roman"/>
      <family val="2"/>
    </font>
    <font>
      <b/>
      <sz val="18"/>
      <color theme="1" tint="0.499984740745262"/>
      <name val="Wingdings"/>
      <charset val="2"/>
    </font>
    <font>
      <b/>
      <i/>
      <sz val="12"/>
      <color rgb="FF000000"/>
      <name val="Frutiger LT Com 55 Roman"/>
      <family val="2"/>
    </font>
    <font>
      <b/>
      <vertAlign val="superscript"/>
      <sz val="10"/>
      <color theme="1" tint="0.499984740745262"/>
      <name val="Frutiger LT Com 55 Roman"/>
      <family val="2"/>
    </font>
    <font>
      <vertAlign val="superscript"/>
      <sz val="8"/>
      <name val="Frutiger LT Com 55 Roman"/>
      <family val="2"/>
    </font>
    <font>
      <sz val="8"/>
      <name val="Frutiger LT Com 55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ashed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/>
      <right/>
      <top/>
      <bottom style="dotted">
        <color theme="1"/>
      </bottom>
      <diagonal/>
    </border>
    <border>
      <left/>
      <right/>
      <top style="dotted">
        <color theme="1"/>
      </top>
      <bottom style="dotted">
        <color theme="1"/>
      </bottom>
      <diagonal/>
    </border>
    <border>
      <left/>
      <right/>
      <top/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</borders>
  <cellStyleXfs count="3">
    <xf numFmtId="0" fontId="0" fillId="0" borderId="0"/>
    <xf numFmtId="0" fontId="5" fillId="0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Border="1"/>
    <xf numFmtId="0" fontId="4" fillId="2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0" fillId="2" borderId="2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3" fillId="2" borderId="1" xfId="0" applyFont="1" applyFill="1" applyBorder="1" applyProtection="1"/>
    <xf numFmtId="0" fontId="1" fillId="2" borderId="1" xfId="0" applyFont="1" applyFill="1" applyBorder="1" applyProtection="1"/>
    <xf numFmtId="0" fontId="2" fillId="2" borderId="1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1" xfId="0" applyFont="1" applyFill="1" applyBorder="1" applyAlignment="1" applyProtection="1">
      <alignment horizontal="right" vertical="center"/>
    </xf>
    <xf numFmtId="9" fontId="0" fillId="2" borderId="0" xfId="0" applyNumberFormat="1" applyFill="1"/>
    <xf numFmtId="0" fontId="3" fillId="2" borderId="0" xfId="0" applyFont="1" applyFill="1" applyBorder="1" applyAlignment="1">
      <alignment horizontal="right" vertical="center"/>
    </xf>
    <xf numFmtId="0" fontId="7" fillId="2" borderId="0" xfId="0" applyFont="1" applyFill="1" applyAlignment="1" applyProtection="1"/>
    <xf numFmtId="49" fontId="3" fillId="2" borderId="0" xfId="0" applyNumberFormat="1" applyFont="1" applyFill="1" applyBorder="1" applyAlignment="1">
      <alignment vertical="center" wrapText="1"/>
    </xf>
    <xf numFmtId="0" fontId="5" fillId="2" borderId="0" xfId="0" applyFont="1" applyFill="1" applyProtection="1"/>
    <xf numFmtId="0" fontId="3" fillId="2" borderId="0" xfId="0" applyFont="1" applyFill="1" applyAlignment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Border="1" applyAlignment="1" applyProtection="1"/>
    <xf numFmtId="0" fontId="5" fillId="2" borderId="0" xfId="0" applyFont="1" applyFill="1" applyAlignment="1" applyProtection="1">
      <alignment horizontal="left" indent="1"/>
    </xf>
    <xf numFmtId="0" fontId="5" fillId="2" borderId="0" xfId="0" applyFont="1" applyFill="1" applyBorder="1" applyProtection="1"/>
    <xf numFmtId="166" fontId="5" fillId="2" borderId="0" xfId="0" applyNumberFormat="1" applyFont="1" applyFill="1"/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5" fillId="2" borderId="0" xfId="0" applyNumberFormat="1" applyFont="1" applyFill="1"/>
    <xf numFmtId="2" fontId="5" fillId="2" borderId="0" xfId="0" applyNumberFormat="1" applyFont="1" applyFill="1"/>
    <xf numFmtId="0" fontId="3" fillId="2" borderId="0" xfId="0" applyFont="1" applyFill="1" applyBorder="1" applyProtection="1"/>
    <xf numFmtId="164" fontId="9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/>
    <xf numFmtId="164" fontId="9" fillId="2" borderId="0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vertical="center"/>
    </xf>
    <xf numFmtId="49" fontId="4" fillId="2" borderId="0" xfId="0" applyNumberFormat="1" applyFont="1" applyFill="1" applyBorder="1" applyAlignment="1" applyProtection="1">
      <alignment vertical="center" wrapText="1"/>
    </xf>
    <xf numFmtId="0" fontId="12" fillId="2" borderId="0" xfId="0" applyFont="1" applyFill="1" applyProtection="1"/>
    <xf numFmtId="0" fontId="13" fillId="2" borderId="0" xfId="0" applyFont="1" applyFill="1" applyProtection="1"/>
    <xf numFmtId="0" fontId="13" fillId="2" borderId="0" xfId="0" applyFont="1" applyFill="1" applyAlignment="1" applyProtection="1">
      <alignment horizontal="center"/>
    </xf>
    <xf numFmtId="164" fontId="14" fillId="2" borderId="0" xfId="0" applyNumberFormat="1" applyFont="1" applyFill="1" applyBorder="1" applyAlignment="1" applyProtection="1">
      <alignment horizontal="right"/>
    </xf>
    <xf numFmtId="0" fontId="13" fillId="2" borderId="0" xfId="0" applyFont="1" applyFill="1" applyAlignment="1" applyProtection="1">
      <alignment horizontal="left"/>
    </xf>
    <xf numFmtId="0" fontId="13" fillId="2" borderId="0" xfId="0" applyFont="1" applyFill="1" applyAlignment="1" applyProtection="1">
      <alignment horizontal="left" indent="1"/>
    </xf>
    <xf numFmtId="0" fontId="13" fillId="2" borderId="0" xfId="0" applyFont="1" applyFill="1" applyAlignment="1" applyProtection="1">
      <alignment horizontal="right"/>
    </xf>
    <xf numFmtId="165" fontId="13" fillId="2" borderId="0" xfId="0" applyNumberFormat="1" applyFont="1" applyFill="1" applyProtection="1"/>
    <xf numFmtId="0" fontId="13" fillId="2" borderId="0" xfId="0" applyFont="1" applyFill="1" applyBorder="1" applyProtection="1"/>
    <xf numFmtId="0" fontId="13" fillId="2" borderId="0" xfId="0" applyFont="1" applyFill="1" applyAlignment="1" applyProtection="1"/>
    <xf numFmtId="0" fontId="12" fillId="2" borderId="0" xfId="0" applyFont="1" applyFill="1" applyAlignment="1" applyProtection="1"/>
    <xf numFmtId="49" fontId="15" fillId="2" borderId="0" xfId="0" applyNumberFormat="1" applyFont="1" applyFill="1" applyBorder="1" applyAlignment="1" applyProtection="1">
      <alignment horizontal="left"/>
    </xf>
    <xf numFmtId="0" fontId="12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12" fillId="2" borderId="0" xfId="0" applyFont="1" applyFill="1" applyAlignment="1" applyProtection="1">
      <alignment horizontal="left"/>
    </xf>
    <xf numFmtId="0" fontId="12" fillId="3" borderId="2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right" vertical="center"/>
    </xf>
    <xf numFmtId="0" fontId="10" fillId="2" borderId="4" xfId="0" applyFont="1" applyFill="1" applyBorder="1" applyProtection="1"/>
    <xf numFmtId="0" fontId="5" fillId="2" borderId="4" xfId="0" applyFont="1" applyFill="1" applyBorder="1" applyProtection="1"/>
    <xf numFmtId="0" fontId="10" fillId="2" borderId="4" xfId="0" applyFont="1" applyFill="1" applyBorder="1" applyAlignment="1" applyProtection="1">
      <alignment horizontal="right"/>
    </xf>
    <xf numFmtId="0" fontId="5" fillId="2" borderId="4" xfId="0" applyFont="1" applyFill="1" applyBorder="1" applyAlignment="1" applyProtection="1">
      <alignment horizontal="right"/>
    </xf>
    <xf numFmtId="0" fontId="8" fillId="0" borderId="0" xfId="0" applyFont="1" applyFill="1" applyBorder="1" applyProtection="1">
      <protection locked="0"/>
    </xf>
    <xf numFmtId="0" fontId="8" fillId="0" borderId="2" xfId="0" applyNumberFormat="1" applyFont="1" applyFill="1" applyBorder="1" applyAlignment="1" applyProtection="1">
      <alignment horizontal="center"/>
      <protection locked="0"/>
    </xf>
    <xf numFmtId="49" fontId="8" fillId="0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/>
    <xf numFmtId="14" fontId="8" fillId="0" borderId="6" xfId="0" applyNumberFormat="1" applyFont="1" applyFill="1" applyBorder="1" applyAlignment="1" applyProtection="1">
      <alignment horizontal="left"/>
      <protection locked="0"/>
    </xf>
    <xf numFmtId="14" fontId="8" fillId="0" borderId="7" xfId="0" applyNumberFormat="1" applyFont="1" applyFill="1" applyBorder="1" applyAlignment="1" applyProtection="1">
      <alignment horizontal="left"/>
      <protection locked="0"/>
    </xf>
    <xf numFmtId="1" fontId="8" fillId="0" borderId="6" xfId="0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21" fillId="2" borderId="0" xfId="0" applyFont="1" applyFill="1" applyProtection="1"/>
    <xf numFmtId="49" fontId="8" fillId="0" borderId="7" xfId="0" applyNumberFormat="1" applyFont="1" applyFill="1" applyBorder="1" applyAlignment="1" applyProtection="1">
      <alignment horizontal="center"/>
      <protection locked="0"/>
    </xf>
    <xf numFmtId="164" fontId="13" fillId="0" borderId="8" xfId="0" applyNumberFormat="1" applyFont="1" applyFill="1" applyBorder="1" applyAlignment="1" applyProtection="1">
      <alignment horizontal="right"/>
    </xf>
    <xf numFmtId="49" fontId="8" fillId="0" borderId="6" xfId="0" applyNumberFormat="1" applyFont="1" applyFill="1" applyBorder="1" applyAlignment="1" applyProtection="1">
      <alignment horizontal="left"/>
      <protection locked="0"/>
    </xf>
    <xf numFmtId="0" fontId="13" fillId="2" borderId="0" xfId="0" applyNumberFormat="1" applyFont="1" applyFill="1" applyAlignment="1" applyProtection="1">
      <alignment horizontal="center"/>
    </xf>
    <xf numFmtId="165" fontId="13" fillId="2" borderId="0" xfId="0" applyNumberFormat="1" applyFont="1" applyFill="1" applyAlignment="1" applyProtection="1">
      <alignment horizontal="center"/>
    </xf>
    <xf numFmtId="3" fontId="8" fillId="0" borderId="2" xfId="0" applyNumberFormat="1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</xf>
    <xf numFmtId="0" fontId="12" fillId="2" borderId="0" xfId="0" applyFont="1" applyFill="1" applyAlignment="1" applyProtection="1">
      <alignment horizontal="right" vertical="center"/>
    </xf>
    <xf numFmtId="164" fontId="8" fillId="0" borderId="6" xfId="0" applyNumberFormat="1" applyFont="1" applyFill="1" applyBorder="1" applyAlignment="1" applyProtection="1">
      <alignment horizontal="right"/>
      <protection locked="0"/>
    </xf>
    <xf numFmtId="164" fontId="11" fillId="2" borderId="5" xfId="0" applyNumberFormat="1" applyFont="1" applyFill="1" applyBorder="1" applyAlignment="1" applyProtection="1">
      <alignment horizontal="right"/>
    </xf>
    <xf numFmtId="2" fontId="8" fillId="0" borderId="2" xfId="0" applyNumberFormat="1" applyFont="1" applyFill="1" applyBorder="1" applyAlignment="1" applyProtection="1">
      <alignment horizontal="center"/>
      <protection locked="0"/>
    </xf>
    <xf numFmtId="164" fontId="13" fillId="0" borderId="9" xfId="0" applyNumberFormat="1" applyFont="1" applyFill="1" applyBorder="1" applyAlignment="1" applyProtection="1">
      <alignment horizontal="right"/>
    </xf>
    <xf numFmtId="49" fontId="8" fillId="0" borderId="6" xfId="0" applyNumberFormat="1" applyFont="1" applyFill="1" applyBorder="1" applyAlignment="1" applyProtection="1">
      <alignment horizontal="center"/>
      <protection locked="0"/>
    </xf>
    <xf numFmtId="164" fontId="13" fillId="2" borderId="8" xfId="0" applyNumberFormat="1" applyFont="1" applyFill="1" applyBorder="1" applyAlignment="1" applyProtection="1">
      <alignment horizontal="right"/>
    </xf>
    <xf numFmtId="0" fontId="8" fillId="0" borderId="6" xfId="0" applyFont="1" applyFill="1" applyBorder="1" applyAlignment="1" applyProtection="1">
      <alignment horizontal="left"/>
      <protection locked="0"/>
    </xf>
    <xf numFmtId="49" fontId="8" fillId="0" borderId="7" xfId="0" applyNumberFormat="1" applyFont="1" applyFill="1" applyBorder="1" applyAlignment="1" applyProtection="1">
      <alignment horizontal="left"/>
      <protection locked="0"/>
    </xf>
    <xf numFmtId="0" fontId="6" fillId="2" borderId="0" xfId="2" applyFill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left"/>
      <protection locked="0"/>
    </xf>
    <xf numFmtId="164" fontId="8" fillId="0" borderId="7" xfId="0" applyNumberFormat="1" applyFont="1" applyFill="1" applyBorder="1" applyAlignment="1" applyProtection="1">
      <alignment horizontal="right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164" fontId="5" fillId="0" borderId="7" xfId="0" applyNumberFormat="1" applyFont="1" applyFill="1" applyBorder="1" applyAlignment="1" applyProtection="1">
      <alignment horizontal="right"/>
      <protection locked="0"/>
    </xf>
  </cellXfs>
  <cellStyles count="3">
    <cellStyle name="_R080318" xfId="1"/>
    <cellStyle name="Link" xfId="2" builtinId="8"/>
    <cellStyle name="Standard" xfId="0" builtinId="0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11</xdr:row>
          <xdr:rowOff>9525</xdr:rowOff>
        </xdr:from>
        <xdr:to>
          <xdr:col>2</xdr:col>
          <xdr:colOff>180975</xdr:colOff>
          <xdr:row>11</xdr:row>
          <xdr:rowOff>152400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0</xdr:rowOff>
        </xdr:from>
        <xdr:to>
          <xdr:col>2</xdr:col>
          <xdr:colOff>180975</xdr:colOff>
          <xdr:row>12</xdr:row>
          <xdr:rowOff>142875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9525</xdr:rowOff>
        </xdr:from>
        <xdr:to>
          <xdr:col>2</xdr:col>
          <xdr:colOff>180975</xdr:colOff>
          <xdr:row>13</xdr:row>
          <xdr:rowOff>152400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11</xdr:row>
          <xdr:rowOff>9525</xdr:rowOff>
        </xdr:from>
        <xdr:to>
          <xdr:col>4</xdr:col>
          <xdr:colOff>161925</xdr:colOff>
          <xdr:row>11</xdr:row>
          <xdr:rowOff>152400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12</xdr:row>
          <xdr:rowOff>0</xdr:rowOff>
        </xdr:from>
        <xdr:to>
          <xdr:col>4</xdr:col>
          <xdr:colOff>161925</xdr:colOff>
          <xdr:row>12</xdr:row>
          <xdr:rowOff>142875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1133475</xdr:colOff>
          <xdr:row>13</xdr:row>
          <xdr:rowOff>9525</xdr:rowOff>
        </xdr:from>
        <xdr:to>
          <xdr:col>4</xdr:col>
          <xdr:colOff>161925</xdr:colOff>
          <xdr:row>13</xdr:row>
          <xdr:rowOff>152400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19050</xdr:rowOff>
        </xdr:from>
        <xdr:to>
          <xdr:col>6</xdr:col>
          <xdr:colOff>180975</xdr:colOff>
          <xdr:row>11</xdr:row>
          <xdr:rowOff>161925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12</xdr:row>
          <xdr:rowOff>9525</xdr:rowOff>
        </xdr:from>
        <xdr:to>
          <xdr:col>6</xdr:col>
          <xdr:colOff>180975</xdr:colOff>
          <xdr:row>12</xdr:row>
          <xdr:rowOff>152400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212755</xdr:colOff>
      <xdr:row>0</xdr:row>
      <xdr:rowOff>38100</xdr:rowOff>
    </xdr:from>
    <xdr:to>
      <xdr:col>12</xdr:col>
      <xdr:colOff>814070</xdr:colOff>
      <xdr:row>0</xdr:row>
      <xdr:rowOff>257175</xdr:rowOff>
    </xdr:to>
    <xdr:pic>
      <xdr:nvPicPr>
        <xdr:cNvPr id="11" name="Bild 1" descr="Kanton_sw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3430" y="38100"/>
          <a:ext cx="2372965" cy="219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www.so.ch/fileadmin/internet/fd/fd-pa/Personalamt/50_MA-foerdern/20_Externes-Angebot/Formular_R%C3%BCckzahlungsverpflichtung_V2019.dotx" TargetMode="External"/><Relationship Id="rId1" Type="http://schemas.openxmlformats.org/officeDocument/2006/relationships/hyperlink" Target="../../../ausbildung/Subventionsregelung_Bund/2_Entw&#252;rfe%20R&#252;ckzahlungsvereinbarung%20und%20Betragsberechnung/Entwurf%20Formular%20R&#252;ckzahlungsvereinbarung_dw.dot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A60"/>
  <sheetViews>
    <sheetView tabSelected="1" zoomScaleNormal="100" zoomScaleSheetLayoutView="100" workbookViewId="0">
      <selection activeCell="L20" sqref="L20:M20"/>
    </sheetView>
  </sheetViews>
  <sheetFormatPr baseColWidth="10" defaultColWidth="11.5703125" defaultRowHeight="12.75" x14ac:dyDescent="0.2"/>
  <cols>
    <col min="1" max="1" width="7.7109375" style="13" customWidth="1"/>
    <col min="2" max="2" width="8.5703125" style="13" customWidth="1"/>
    <col min="3" max="3" width="5" style="13" customWidth="1"/>
    <col min="4" max="4" width="15.5703125" style="13" customWidth="1"/>
    <col min="5" max="5" width="3.7109375" style="13" customWidth="1"/>
    <col min="6" max="6" width="17.7109375" style="13" customWidth="1"/>
    <col min="7" max="7" width="3.85546875" style="13" customWidth="1"/>
    <col min="8" max="8" width="1" style="13" customWidth="1"/>
    <col min="9" max="9" width="15.5703125" style="13" customWidth="1"/>
    <col min="10" max="10" width="1.28515625" style="13" customWidth="1"/>
    <col min="11" max="11" width="16.42578125" style="13" customWidth="1"/>
    <col min="12" max="12" width="10.140625" style="13" customWidth="1"/>
    <col min="13" max="13" width="12.7109375" style="13" customWidth="1"/>
    <col min="14" max="14" width="12" style="13" customWidth="1"/>
    <col min="15" max="15" width="12.140625" style="13" bestFit="1" customWidth="1"/>
    <col min="16" max="16" width="18.28515625" style="13" customWidth="1"/>
    <col min="17" max="16384" width="11.5703125" style="13"/>
  </cols>
  <sheetData>
    <row r="1" spans="1:261" s="2" customFormat="1" ht="34.5" customHeight="1" x14ac:dyDescent="0.4">
      <c r="A1" s="6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3"/>
      <c r="JA1" s="13"/>
    </row>
    <row r="2" spans="1:261" s="2" customFormat="1" ht="3.75" customHeight="1" x14ac:dyDescent="0.25">
      <c r="A2" s="10"/>
      <c r="B2" s="10"/>
      <c r="C2" s="10"/>
      <c r="D2" s="11"/>
      <c r="E2" s="11"/>
      <c r="F2" s="11"/>
      <c r="G2" s="12"/>
      <c r="H2" s="12"/>
      <c r="I2" s="11"/>
      <c r="J2" s="11"/>
      <c r="K2" s="14"/>
      <c r="L2" s="14"/>
      <c r="M2" s="14"/>
      <c r="N2" s="16"/>
      <c r="O2" s="4"/>
      <c r="P2" s="4"/>
      <c r="Q2" s="4"/>
      <c r="R2" s="4"/>
      <c r="S2" s="4"/>
      <c r="T2" s="4"/>
      <c r="JA2" s="13"/>
    </row>
    <row r="3" spans="1:261" ht="5.25" customHeight="1" x14ac:dyDescent="0.2">
      <c r="A3" s="37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261" ht="18" customHeight="1" x14ac:dyDescent="0.2">
      <c r="B4" s="38"/>
      <c r="C4" s="38"/>
      <c r="D4" s="38"/>
      <c r="E4" s="38"/>
      <c r="F4" s="38"/>
      <c r="G4" s="38"/>
      <c r="H4" s="38"/>
      <c r="I4" s="63" t="s">
        <v>1</v>
      </c>
      <c r="J4" s="83"/>
      <c r="K4" s="83"/>
      <c r="L4" s="83"/>
      <c r="M4" s="83"/>
    </row>
    <row r="5" spans="1:261" ht="18" customHeight="1" x14ac:dyDescent="0.3">
      <c r="A5" s="50" t="s">
        <v>104</v>
      </c>
      <c r="G5" s="19"/>
      <c r="H5" s="19"/>
      <c r="I5" s="52" t="s">
        <v>2</v>
      </c>
      <c r="J5" s="86"/>
      <c r="K5" s="86"/>
      <c r="L5" s="86"/>
      <c r="M5" s="86"/>
    </row>
    <row r="6" spans="1:261" ht="18" customHeight="1" x14ac:dyDescent="0.3">
      <c r="A6" s="50" t="s">
        <v>105</v>
      </c>
      <c r="G6" s="19"/>
      <c r="H6" s="19"/>
      <c r="I6" s="52" t="s">
        <v>69</v>
      </c>
      <c r="J6" s="84"/>
      <c r="K6" s="84"/>
      <c r="L6" s="84"/>
      <c r="M6" s="84"/>
    </row>
    <row r="7" spans="1:261" ht="18" customHeight="1" x14ac:dyDescent="0.3">
      <c r="A7" s="50" t="s">
        <v>97</v>
      </c>
      <c r="G7" s="19"/>
      <c r="H7" s="19"/>
      <c r="I7" s="63" t="s">
        <v>103</v>
      </c>
      <c r="J7" s="84"/>
      <c r="K7" s="84"/>
      <c r="L7" s="84"/>
      <c r="M7" s="84"/>
    </row>
    <row r="8" spans="1:261" ht="18" customHeight="1" x14ac:dyDescent="0.25">
      <c r="A8" s="19"/>
      <c r="B8" s="20"/>
      <c r="C8" s="20"/>
      <c r="D8" s="20"/>
      <c r="E8" s="20"/>
      <c r="F8" s="20"/>
      <c r="G8" s="20"/>
      <c r="H8" s="20"/>
      <c r="I8" s="52" t="s">
        <v>106</v>
      </c>
      <c r="J8" s="86"/>
      <c r="K8" s="86"/>
      <c r="L8" s="86"/>
      <c r="M8" s="86"/>
      <c r="N8" s="22"/>
    </row>
    <row r="9" spans="1:261" ht="13.5" customHeight="1" x14ac:dyDescent="0.25">
      <c r="A9" s="21"/>
      <c r="B9" s="21"/>
      <c r="C9" s="21"/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1:261" ht="18" customHeight="1" x14ac:dyDescent="0.2">
      <c r="A10" s="51" t="s">
        <v>74</v>
      </c>
      <c r="B10" s="23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261" ht="3.75" customHeight="1" x14ac:dyDescent="0.25">
      <c r="A11" s="52"/>
      <c r="B11" s="20"/>
      <c r="C11" s="20"/>
      <c r="D11" s="20"/>
      <c r="E11" s="20"/>
      <c r="F11" s="20"/>
      <c r="G11" s="20"/>
      <c r="H11" s="20"/>
      <c r="I11" s="22"/>
      <c r="J11" s="22"/>
      <c r="K11" s="22"/>
      <c r="L11" s="19"/>
      <c r="M11" s="19"/>
      <c r="N11" s="22"/>
    </row>
    <row r="12" spans="1:261" ht="14.25" customHeight="1" x14ac:dyDescent="0.25">
      <c r="A12" s="49" t="s">
        <v>75</v>
      </c>
      <c r="B12" s="20"/>
      <c r="C12" s="24"/>
      <c r="D12" s="40" t="s">
        <v>27</v>
      </c>
      <c r="E12" s="24"/>
      <c r="F12" s="40" t="s">
        <v>100</v>
      </c>
      <c r="G12" s="19"/>
      <c r="H12" s="19"/>
      <c r="I12" s="43" t="s">
        <v>98</v>
      </c>
      <c r="J12" s="19"/>
      <c r="K12" s="19"/>
      <c r="L12" s="19"/>
      <c r="M12" s="19"/>
    </row>
    <row r="13" spans="1:261" ht="14.25" customHeight="1" x14ac:dyDescent="0.25">
      <c r="A13" s="49"/>
      <c r="B13" s="20"/>
      <c r="C13" s="24"/>
      <c r="D13" s="40" t="s">
        <v>28</v>
      </c>
      <c r="E13" s="24"/>
      <c r="F13" s="40" t="s">
        <v>101</v>
      </c>
      <c r="G13" s="19"/>
      <c r="H13" s="19"/>
      <c r="I13" s="43" t="s">
        <v>99</v>
      </c>
      <c r="J13" s="71"/>
      <c r="K13" s="71"/>
      <c r="L13" s="71"/>
      <c r="M13" s="71"/>
    </row>
    <row r="14" spans="1:261" ht="14.25" customHeight="1" x14ac:dyDescent="0.25">
      <c r="A14" s="49"/>
      <c r="B14" s="20"/>
      <c r="C14" s="24"/>
      <c r="D14" s="40" t="s">
        <v>29</v>
      </c>
      <c r="E14" s="24"/>
      <c r="F14" s="40" t="s">
        <v>102</v>
      </c>
      <c r="G14" s="19"/>
      <c r="H14" s="19"/>
      <c r="I14" s="19"/>
      <c r="J14" s="19"/>
      <c r="K14" s="19"/>
      <c r="L14" s="19"/>
      <c r="M14" s="19"/>
    </row>
    <row r="15" spans="1:261" ht="14.25" customHeight="1" x14ac:dyDescent="0.25">
      <c r="A15" s="49" t="s">
        <v>3</v>
      </c>
      <c r="B15" s="20"/>
      <c r="C15" s="48" t="s">
        <v>70</v>
      </c>
      <c r="D15" s="64"/>
      <c r="E15" s="24"/>
      <c r="F15" s="40" t="s">
        <v>76</v>
      </c>
      <c r="G15" s="66"/>
      <c r="H15" s="19"/>
      <c r="I15" s="60"/>
      <c r="J15" s="19"/>
      <c r="K15" s="40" t="s">
        <v>13</v>
      </c>
      <c r="L15" s="66"/>
      <c r="M15" s="40" t="s">
        <v>107</v>
      </c>
    </row>
    <row r="16" spans="1:261" ht="14.25" customHeight="1" x14ac:dyDescent="0.25">
      <c r="A16" s="49"/>
      <c r="B16" s="20"/>
      <c r="C16" s="48" t="s">
        <v>12</v>
      </c>
      <c r="D16" s="65"/>
      <c r="E16" s="24"/>
      <c r="F16" s="19"/>
      <c r="G16" s="19"/>
      <c r="H16" s="19"/>
      <c r="I16" s="19"/>
      <c r="J16" s="19"/>
      <c r="K16" s="19"/>
      <c r="L16" s="19"/>
      <c r="M16" s="19"/>
    </row>
    <row r="17" spans="1:15" ht="5.25" customHeight="1" x14ac:dyDescent="0.2">
      <c r="A17" s="52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</row>
    <row r="18" spans="1:15" ht="14.25" x14ac:dyDescent="0.25">
      <c r="A18" s="53" t="s">
        <v>83</v>
      </c>
      <c r="B18" s="21"/>
      <c r="C18" s="21"/>
      <c r="D18" s="19"/>
      <c r="E18" s="19"/>
      <c r="F18" s="19"/>
      <c r="G18" s="19"/>
      <c r="H18" s="19"/>
      <c r="I18" s="19"/>
      <c r="J18" s="19"/>
      <c r="K18" s="19"/>
      <c r="L18" s="76" t="s">
        <v>77</v>
      </c>
      <c r="M18" s="76"/>
    </row>
    <row r="19" spans="1:15" ht="16.5" customHeight="1" x14ac:dyDescent="0.2">
      <c r="A19" s="44" t="s">
        <v>82</v>
      </c>
      <c r="B19" s="40"/>
      <c r="C19" s="40"/>
      <c r="D19" s="47"/>
      <c r="E19" s="47"/>
      <c r="F19" s="47"/>
      <c r="G19" s="19"/>
      <c r="H19" s="19"/>
      <c r="I19" s="19"/>
      <c r="J19" s="19"/>
      <c r="K19" s="19"/>
      <c r="L19" s="77">
        <v>0</v>
      </c>
      <c r="M19" s="77"/>
    </row>
    <row r="20" spans="1:15" ht="16.5" customHeight="1" x14ac:dyDescent="0.2">
      <c r="A20" s="44" t="s">
        <v>84</v>
      </c>
      <c r="B20" s="40"/>
      <c r="C20" s="40"/>
      <c r="D20" s="47"/>
      <c r="E20" s="47"/>
      <c r="F20" s="47"/>
      <c r="G20" s="19"/>
      <c r="H20" s="19"/>
      <c r="I20" s="19"/>
      <c r="J20" s="19"/>
      <c r="K20" s="19"/>
      <c r="L20" s="87">
        <v>0</v>
      </c>
      <c r="M20" s="87"/>
    </row>
    <row r="21" spans="1:15" ht="16.5" customHeight="1" x14ac:dyDescent="0.2">
      <c r="A21" s="44" t="s">
        <v>86</v>
      </c>
      <c r="B21" s="40"/>
      <c r="C21" s="40"/>
      <c r="D21" s="47"/>
      <c r="E21" s="47"/>
      <c r="F21" s="47"/>
      <c r="G21" s="19"/>
      <c r="H21" s="26"/>
      <c r="I21" s="26"/>
      <c r="J21" s="26"/>
      <c r="K21" s="26"/>
      <c r="L21" s="87">
        <v>0</v>
      </c>
      <c r="M21" s="87"/>
    </row>
    <row r="22" spans="1:15" ht="16.5" customHeight="1" x14ac:dyDescent="0.2">
      <c r="A22" s="44" t="s">
        <v>85</v>
      </c>
      <c r="B22" s="40"/>
      <c r="C22" s="40"/>
      <c r="D22" s="47"/>
      <c r="E22" s="47"/>
      <c r="F22" s="47"/>
      <c r="G22" s="19"/>
      <c r="H22" s="19"/>
      <c r="I22" s="19"/>
      <c r="J22" s="19"/>
      <c r="K22" s="19"/>
      <c r="L22" s="87">
        <v>0</v>
      </c>
      <c r="M22" s="87"/>
    </row>
    <row r="23" spans="1:15" ht="16.5" customHeight="1" x14ac:dyDescent="0.2">
      <c r="A23" s="44" t="s">
        <v>87</v>
      </c>
      <c r="B23" s="19"/>
      <c r="C23" s="71"/>
      <c r="D23" s="71"/>
      <c r="E23" s="71"/>
      <c r="F23" s="71"/>
      <c r="G23" s="71"/>
      <c r="H23" s="71"/>
      <c r="I23" s="71"/>
      <c r="J23" s="71"/>
      <c r="K23" s="26"/>
      <c r="L23" s="87">
        <v>0</v>
      </c>
      <c r="M23" s="87"/>
    </row>
    <row r="24" spans="1:15" ht="5.25" customHeight="1" x14ac:dyDescent="0.2">
      <c r="A24" s="25"/>
      <c r="B24" s="19"/>
      <c r="C24" s="19"/>
      <c r="D24" s="26"/>
      <c r="E24" s="26"/>
      <c r="F24" s="26"/>
      <c r="G24" s="19"/>
      <c r="H24" s="19"/>
      <c r="I24" s="19"/>
      <c r="J24" s="19"/>
      <c r="K24" s="19"/>
      <c r="L24" s="19"/>
      <c r="M24" s="19"/>
      <c r="O24" s="27"/>
    </row>
    <row r="25" spans="1:15" ht="18" customHeight="1" x14ac:dyDescent="0.25">
      <c r="A25" s="51" t="s">
        <v>89</v>
      </c>
      <c r="B25" s="21"/>
      <c r="C25" s="21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5" ht="17.100000000000001" customHeight="1" x14ac:dyDescent="0.25">
      <c r="A26" s="54" t="s">
        <v>9</v>
      </c>
      <c r="B26" s="54" t="s">
        <v>4</v>
      </c>
      <c r="C26" s="75" t="s">
        <v>78</v>
      </c>
      <c r="D26" s="75"/>
      <c r="E26" s="75" t="s">
        <v>5</v>
      </c>
      <c r="F26" s="75"/>
      <c r="G26" s="75" t="s">
        <v>6</v>
      </c>
      <c r="H26" s="75"/>
      <c r="I26" s="75"/>
      <c r="J26" s="19"/>
      <c r="K26" s="19"/>
      <c r="L26" s="19"/>
      <c r="M26" s="19"/>
    </row>
    <row r="27" spans="1:15" ht="17.100000000000001" customHeight="1" x14ac:dyDescent="0.2">
      <c r="A27" s="61"/>
      <c r="B27" s="62"/>
      <c r="C27" s="79"/>
      <c r="D27" s="79"/>
      <c r="E27" s="74"/>
      <c r="F27" s="74"/>
      <c r="G27" s="74"/>
      <c r="H27" s="74"/>
      <c r="I27" s="74"/>
      <c r="J27" s="19"/>
      <c r="K27" s="19"/>
      <c r="L27" s="70">
        <f>C27*E27+(C27/60*G27)</f>
        <v>0</v>
      </c>
      <c r="M27" s="70"/>
    </row>
    <row r="28" spans="1:15" ht="17.100000000000001" customHeight="1" x14ac:dyDescent="0.2">
      <c r="A28" s="61"/>
      <c r="B28" s="62"/>
      <c r="C28" s="79"/>
      <c r="D28" s="79"/>
      <c r="E28" s="74"/>
      <c r="F28" s="74"/>
      <c r="G28" s="74"/>
      <c r="H28" s="74"/>
      <c r="I28" s="74"/>
      <c r="J28" s="19"/>
      <c r="K28" s="19"/>
      <c r="L28" s="80">
        <f>C28*E28+(C28/60*G28)</f>
        <v>0</v>
      </c>
      <c r="M28" s="80"/>
    </row>
    <row r="29" spans="1:15" ht="17.100000000000001" customHeight="1" x14ac:dyDescent="0.2">
      <c r="A29" s="61"/>
      <c r="B29" s="62"/>
      <c r="C29" s="79"/>
      <c r="D29" s="79"/>
      <c r="E29" s="74"/>
      <c r="F29" s="74"/>
      <c r="G29" s="74"/>
      <c r="H29" s="74"/>
      <c r="I29" s="74"/>
      <c r="J29" s="19"/>
      <c r="K29" s="19"/>
      <c r="L29" s="80">
        <f>C29*E29+(C29/60*G29)</f>
        <v>0</v>
      </c>
      <c r="M29" s="80"/>
    </row>
    <row r="30" spans="1:15" ht="17.100000000000001" customHeight="1" x14ac:dyDescent="0.2">
      <c r="A30" s="61"/>
      <c r="B30" s="62"/>
      <c r="C30" s="79"/>
      <c r="D30" s="79"/>
      <c r="E30" s="74"/>
      <c r="F30" s="74"/>
      <c r="G30" s="74"/>
      <c r="H30" s="74"/>
      <c r="I30" s="74"/>
      <c r="J30" s="19"/>
      <c r="K30" s="19"/>
      <c r="L30" s="80">
        <f t="shared" ref="L30" si="0">C30*E30+(C30/60*G30)</f>
        <v>0</v>
      </c>
      <c r="M30" s="80"/>
    </row>
    <row r="31" spans="1:15" ht="3" customHeight="1" x14ac:dyDescent="0.2">
      <c r="A31" s="28"/>
      <c r="B31" s="28"/>
      <c r="C31" s="28"/>
      <c r="D31" s="19"/>
      <c r="E31" s="19"/>
      <c r="F31" s="19"/>
      <c r="G31" s="19"/>
      <c r="H31" s="19"/>
      <c r="I31" s="19"/>
      <c r="J31" s="19"/>
      <c r="K31" s="19"/>
      <c r="L31" s="45"/>
      <c r="M31" s="45"/>
    </row>
    <row r="32" spans="1:15" ht="3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29"/>
      <c r="M32" s="29"/>
    </row>
    <row r="33" spans="1:17" ht="17.100000000000001" customHeight="1" x14ac:dyDescent="0.2">
      <c r="A33" s="44" t="s">
        <v>7</v>
      </c>
      <c r="B33" s="40"/>
      <c r="C33" s="40"/>
      <c r="D33" s="40"/>
      <c r="E33" s="72">
        <f>A27</f>
        <v>0</v>
      </c>
      <c r="F33" s="72"/>
      <c r="G33" s="73">
        <f>IF(E33=0,0,LOOKUP(E33,'Daten-Sozialkostenzuschlag'!$A$3:$B$29))</f>
        <v>0</v>
      </c>
      <c r="H33" s="73"/>
      <c r="I33" s="73"/>
      <c r="J33" s="46"/>
      <c r="K33" s="40"/>
      <c r="L33" s="70">
        <f>L27*G33</f>
        <v>0</v>
      </c>
      <c r="M33" s="70"/>
      <c r="O33" s="30"/>
    </row>
    <row r="34" spans="1:17" ht="17.100000000000001" customHeight="1" x14ac:dyDescent="0.2">
      <c r="A34" s="40"/>
      <c r="B34" s="40"/>
      <c r="C34" s="40"/>
      <c r="D34" s="40"/>
      <c r="E34" s="72">
        <f>A28</f>
        <v>0</v>
      </c>
      <c r="F34" s="72"/>
      <c r="G34" s="73">
        <f>IF(E34=0,0,LOOKUP(E34,'Daten-Sozialkostenzuschlag'!$A$3:$B$29))</f>
        <v>0</v>
      </c>
      <c r="H34" s="73"/>
      <c r="I34" s="73"/>
      <c r="J34" s="46"/>
      <c r="K34" s="40"/>
      <c r="L34" s="80">
        <f>L28*G34</f>
        <v>0</v>
      </c>
      <c r="M34" s="80"/>
      <c r="O34" s="30"/>
    </row>
    <row r="35" spans="1:17" ht="17.100000000000001" customHeight="1" x14ac:dyDescent="0.2">
      <c r="A35" s="40"/>
      <c r="B35" s="40"/>
      <c r="C35" s="40"/>
      <c r="D35" s="40"/>
      <c r="E35" s="72">
        <f>A29</f>
        <v>0</v>
      </c>
      <c r="F35" s="72"/>
      <c r="G35" s="73">
        <f>IF(E35=0,0,LOOKUP(E35,'Daten-Sozialkostenzuschlag'!$A$3:$B$29))</f>
        <v>0</v>
      </c>
      <c r="H35" s="73"/>
      <c r="I35" s="73"/>
      <c r="J35" s="46"/>
      <c r="K35" s="40"/>
      <c r="L35" s="80">
        <f>L29*G35</f>
        <v>0</v>
      </c>
      <c r="M35" s="80"/>
      <c r="O35" s="30"/>
      <c r="Q35" s="31"/>
    </row>
    <row r="36" spans="1:17" ht="17.100000000000001" customHeight="1" x14ac:dyDescent="0.2">
      <c r="A36" s="40"/>
      <c r="B36" s="40"/>
      <c r="C36" s="40"/>
      <c r="D36" s="40"/>
      <c r="E36" s="72">
        <f>A30</f>
        <v>0</v>
      </c>
      <c r="F36" s="72"/>
      <c r="G36" s="73">
        <f>IF(E36=0,0,LOOKUP(E36,'Daten-Sozialkostenzuschlag'!$A$3:$B$29))</f>
        <v>0</v>
      </c>
      <c r="H36" s="73"/>
      <c r="I36" s="73"/>
      <c r="J36" s="46"/>
      <c r="K36" s="40"/>
      <c r="L36" s="80">
        <f>L30*G36</f>
        <v>0</v>
      </c>
      <c r="M36" s="80"/>
      <c r="O36" s="30"/>
      <c r="Q36" s="31"/>
    </row>
    <row r="37" spans="1:17" ht="4.5" customHeight="1" x14ac:dyDescent="0.2">
      <c r="A37" s="25"/>
      <c r="B37" s="19"/>
      <c r="C37" s="19"/>
      <c r="D37" s="26"/>
      <c r="E37" s="26"/>
      <c r="F37" s="26"/>
      <c r="G37" s="19"/>
      <c r="H37" s="19"/>
      <c r="I37" s="19"/>
      <c r="J37" s="19"/>
      <c r="K37" s="19"/>
      <c r="L37" s="19"/>
      <c r="M37" s="19"/>
      <c r="O37" s="27"/>
    </row>
    <row r="38" spans="1:17" ht="14.25" x14ac:dyDescent="0.25">
      <c r="A38" s="39" t="s">
        <v>90</v>
      </c>
      <c r="B38" s="21"/>
      <c r="C38" s="21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7" ht="16.5" customHeight="1" x14ac:dyDescent="0.2">
      <c r="A39" s="44" t="s">
        <v>94</v>
      </c>
      <c r="B39" s="19"/>
      <c r="C39" s="19"/>
      <c r="D39" s="26"/>
      <c r="E39" s="26"/>
      <c r="F39" s="26"/>
      <c r="G39" s="19"/>
      <c r="H39" s="19"/>
      <c r="I39" s="19"/>
      <c r="J39" s="19"/>
      <c r="K39" s="19"/>
      <c r="L39" s="89">
        <v>0</v>
      </c>
      <c r="M39" s="89"/>
      <c r="O39" s="27"/>
    </row>
    <row r="40" spans="1:17" ht="16.5" customHeight="1" x14ac:dyDescent="0.2">
      <c r="A40" s="44" t="s">
        <v>93</v>
      </c>
      <c r="B40" s="19"/>
      <c r="C40" s="19"/>
      <c r="D40" s="26"/>
      <c r="E40" s="26"/>
      <c r="F40" s="26"/>
      <c r="G40" s="19"/>
      <c r="H40" s="19"/>
      <c r="I40" s="19"/>
      <c r="J40" s="19"/>
      <c r="K40" s="19"/>
      <c r="L40" s="90">
        <v>0</v>
      </c>
      <c r="M40" s="90"/>
    </row>
    <row r="41" spans="1:17" ht="6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7" ht="27.75" customHeight="1" x14ac:dyDescent="0.25">
      <c r="A42" s="39" t="s">
        <v>14</v>
      </c>
      <c r="B42" s="21"/>
      <c r="C42" s="21"/>
      <c r="D42" s="28"/>
      <c r="E42" s="28"/>
      <c r="F42" s="28"/>
      <c r="G42" s="19"/>
      <c r="H42" s="19"/>
      <c r="I42" s="19"/>
      <c r="J42" s="19"/>
      <c r="K42" s="19"/>
      <c r="L42" s="70">
        <f>L19-L39-L40+L20+L22+L21+L23+L27+L28+L29+L30+L33+L34+L35+L36</f>
        <v>0</v>
      </c>
      <c r="M42" s="70"/>
    </row>
    <row r="43" spans="1:17" ht="5.2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45"/>
      <c r="M43" s="45"/>
    </row>
    <row r="44" spans="1:17" ht="16.5" customHeight="1" x14ac:dyDescent="0.2">
      <c r="A44" s="44" t="s">
        <v>91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82">
        <v>5000</v>
      </c>
      <c r="M44" s="82"/>
    </row>
    <row r="45" spans="1:17" ht="5.25" customHeight="1" x14ac:dyDescent="0.2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9"/>
      <c r="M45" s="29"/>
    </row>
    <row r="46" spans="1:17" ht="5.25" customHeight="1" x14ac:dyDescent="0.2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29"/>
      <c r="M46" s="29"/>
    </row>
    <row r="47" spans="1:17" ht="18.75" customHeight="1" thickBot="1" x14ac:dyDescent="0.3">
      <c r="A47" s="39" t="s">
        <v>81</v>
      </c>
      <c r="B47" s="21"/>
      <c r="C47" s="21"/>
      <c r="D47" s="19"/>
      <c r="E47" s="19"/>
      <c r="F47" s="19"/>
      <c r="G47" s="19"/>
      <c r="H47" s="19"/>
      <c r="I47" s="19"/>
      <c r="J47" s="19"/>
      <c r="K47" s="19"/>
      <c r="L47" s="78">
        <f>IF(L42-L44&gt;0,L42-L44,0)</f>
        <v>0</v>
      </c>
      <c r="M47" s="78"/>
    </row>
    <row r="48" spans="1:17" ht="31.5" customHeight="1" thickTop="1" x14ac:dyDescent="0.25">
      <c r="A48" s="21"/>
      <c r="B48" s="55" t="s">
        <v>92</v>
      </c>
      <c r="C48" s="85" t="s">
        <v>108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</row>
    <row r="49" spans="1:14" ht="4.5" customHeight="1" x14ac:dyDescent="0.25">
      <c r="A49" s="32"/>
      <c r="B49" s="32"/>
      <c r="C49" s="32"/>
      <c r="D49" s="26"/>
      <c r="E49" s="26"/>
      <c r="F49" s="26"/>
      <c r="G49" s="26"/>
      <c r="H49" s="26"/>
      <c r="I49" s="26"/>
      <c r="J49" s="26"/>
      <c r="K49" s="26"/>
      <c r="L49" s="26"/>
      <c r="M49" s="33"/>
      <c r="N49" s="34"/>
    </row>
    <row r="50" spans="1:14" ht="16.5" customHeight="1" x14ac:dyDescent="0.2">
      <c r="A50" s="43" t="s">
        <v>88</v>
      </c>
      <c r="B50" s="19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1:14" ht="16.5" customHeight="1" x14ac:dyDescent="0.2">
      <c r="A51" s="19"/>
      <c r="B51" s="1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4" ht="16.5" customHeight="1" x14ac:dyDescent="0.2">
      <c r="A52" s="19"/>
      <c r="B52" s="1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4" ht="16.5" customHeight="1" x14ac:dyDescent="0.2">
      <c r="A53" s="19"/>
      <c r="B53" s="1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1:14" ht="16.5" customHeight="1" x14ac:dyDescent="0.25">
      <c r="A54" s="32"/>
      <c r="B54" s="32"/>
      <c r="C54" s="32"/>
      <c r="D54" s="26"/>
      <c r="E54" s="26"/>
      <c r="F54" s="26"/>
      <c r="G54" s="26"/>
      <c r="H54" s="26"/>
      <c r="I54" s="26"/>
      <c r="J54" s="26"/>
      <c r="K54" s="26"/>
      <c r="L54" s="26"/>
      <c r="M54" s="33"/>
      <c r="N54" s="34"/>
    </row>
    <row r="55" spans="1:14" ht="9" customHeight="1" x14ac:dyDescent="0.2">
      <c r="A55" s="56"/>
      <c r="B55" s="56"/>
      <c r="C55" s="56"/>
      <c r="D55" s="56"/>
      <c r="E55" s="56"/>
      <c r="F55" s="56"/>
      <c r="G55" s="57"/>
      <c r="H55" s="57"/>
      <c r="I55" s="57"/>
      <c r="J55" s="57"/>
      <c r="K55" s="57"/>
      <c r="L55" s="58"/>
      <c r="M55" s="59"/>
    </row>
    <row r="56" spans="1:14" ht="24" customHeight="1" x14ac:dyDescent="0.25">
      <c r="A56" s="39" t="s">
        <v>109</v>
      </c>
      <c r="B56" s="39"/>
      <c r="C56" s="21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35"/>
    </row>
    <row r="57" spans="1:14" ht="24" customHeight="1" x14ac:dyDescent="0.25">
      <c r="A57" s="19"/>
      <c r="B57" s="19"/>
      <c r="C57" s="40" t="s">
        <v>80</v>
      </c>
      <c r="D57" s="40"/>
      <c r="E57" s="40"/>
      <c r="F57" s="40" t="s">
        <v>11</v>
      </c>
      <c r="G57" s="40"/>
      <c r="H57" s="40"/>
      <c r="I57" s="41" t="s">
        <v>15</v>
      </c>
      <c r="J57" s="40"/>
      <c r="K57" s="42"/>
      <c r="L57" s="40" t="s">
        <v>16</v>
      </c>
      <c r="M57" s="40"/>
    </row>
    <row r="58" spans="1:14" ht="33.75" customHeight="1" x14ac:dyDescent="0.2">
      <c r="A58" s="40" t="s">
        <v>18</v>
      </c>
      <c r="B58" s="19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</row>
    <row r="59" spans="1:14" ht="25.5" customHeight="1" x14ac:dyDescent="0.2">
      <c r="A59" s="40" t="s">
        <v>17</v>
      </c>
      <c r="B59" s="1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</row>
    <row r="60" spans="1:14" ht="28.5" customHeight="1" x14ac:dyDescent="0.25">
      <c r="A60" s="68" t="s">
        <v>110</v>
      </c>
      <c r="B60" s="21"/>
      <c r="C60" s="21"/>
      <c r="D60" s="19"/>
      <c r="E60" s="19"/>
      <c r="F60" s="19"/>
      <c r="G60" s="19"/>
      <c r="H60" s="19"/>
      <c r="I60" s="19"/>
      <c r="J60" s="19"/>
      <c r="K60" s="19"/>
      <c r="L60" s="19"/>
      <c r="M60" s="33"/>
    </row>
  </sheetData>
  <sheetProtection sheet="1" scenarios="1" selectLockedCells="1"/>
  <mergeCells count="57">
    <mergeCell ref="C59:M59"/>
    <mergeCell ref="C58:M58"/>
    <mergeCell ref="J4:M4"/>
    <mergeCell ref="J6:M6"/>
    <mergeCell ref="J7:M7"/>
    <mergeCell ref="C48:M48"/>
    <mergeCell ref="J5:M5"/>
    <mergeCell ref="J8:M8"/>
    <mergeCell ref="L20:M20"/>
    <mergeCell ref="L22:M22"/>
    <mergeCell ref="L21:M21"/>
    <mergeCell ref="L23:M23"/>
    <mergeCell ref="C10:M10"/>
    <mergeCell ref="J13:M13"/>
    <mergeCell ref="L39:M39"/>
    <mergeCell ref="L40:M40"/>
    <mergeCell ref="L42:M42"/>
    <mergeCell ref="C50:M50"/>
    <mergeCell ref="C51:M51"/>
    <mergeCell ref="L28:M28"/>
    <mergeCell ref="L29:M29"/>
    <mergeCell ref="L30:M30"/>
    <mergeCell ref="L44:M44"/>
    <mergeCell ref="E36:F36"/>
    <mergeCell ref="G36:I36"/>
    <mergeCell ref="L18:M18"/>
    <mergeCell ref="L19:M19"/>
    <mergeCell ref="L47:M47"/>
    <mergeCell ref="C26:D26"/>
    <mergeCell ref="C27:D27"/>
    <mergeCell ref="C28:D28"/>
    <mergeCell ref="C29:D29"/>
    <mergeCell ref="C30:D30"/>
    <mergeCell ref="E26:F26"/>
    <mergeCell ref="E27:F27"/>
    <mergeCell ref="E28:F28"/>
    <mergeCell ref="E29:F29"/>
    <mergeCell ref="L33:M33"/>
    <mergeCell ref="L34:M34"/>
    <mergeCell ref="L35:M35"/>
    <mergeCell ref="L36:M36"/>
    <mergeCell ref="C53:M53"/>
    <mergeCell ref="C52:M52"/>
    <mergeCell ref="L27:M27"/>
    <mergeCell ref="C23:J23"/>
    <mergeCell ref="E33:F33"/>
    <mergeCell ref="E34:F34"/>
    <mergeCell ref="E35:F35"/>
    <mergeCell ref="G33:I33"/>
    <mergeCell ref="G34:I34"/>
    <mergeCell ref="G35:I35"/>
    <mergeCell ref="E30:F30"/>
    <mergeCell ref="G26:I26"/>
    <mergeCell ref="G27:I27"/>
    <mergeCell ref="G28:I28"/>
    <mergeCell ref="G29:I29"/>
    <mergeCell ref="G30:I30"/>
  </mergeCells>
  <conditionalFormatting sqref="C48">
    <cfRule type="expression" dxfId="0" priority="1">
      <formula>$L$47&gt;0</formula>
    </cfRule>
  </conditionalFormatting>
  <dataValidations count="1">
    <dataValidation type="list" allowBlank="1" showInputMessage="1" showErrorMessage="1" sqref="I15">
      <formula1>Kurstage</formula1>
    </dataValidation>
  </dataValidations>
  <hyperlinks>
    <hyperlink ref="C48:L48" r:id="rId1" display="Ist der Rückzahlungsbetrag nicht 0, dann ist zwingend das Formular Rückzahlungsvereinbarung auszufüllen!"/>
    <hyperlink ref="C48:M48" r:id="rId2" display="Ist der Rückzahlungsbetrag grösser CHF 0, dann ist zwingend das Formular Rückzahlungsvereinbarung auszufüllen!"/>
  </hyperlinks>
  <pageMargins left="0.23622047244094491" right="0.35433070866141736" top="0.31496062992125984" bottom="0.51181102362204722" header="0.19685039370078741" footer="0.19685039370078741"/>
  <pageSetup paperSize="9" scale="83" fitToHeight="2" orientation="portrait" cellComments="asDisplayed" r:id="rId3"/>
  <headerFooter>
    <oddFooter>&amp;L&amp;8www.so.ch/departemente/finanzen/personalamt/infos-fuer-mitarbeitende-und-fuehrungskraefte/mitarbeitende-foerdern/externe-ausbildungsangebote
Ausgabedatum: 31.01.2019 / rg-dw&amp;R&amp;8Seite &amp;P/&amp;N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1" r:id="rId6" name="Check Box 23">
              <controlPr defaultSize="0" autoFill="0" autoLine="0" autoPict="0">
                <anchor moveWithCells="1">
                  <from>
                    <xdr:col>2</xdr:col>
                    <xdr:colOff>19050</xdr:colOff>
                    <xdr:row>11</xdr:row>
                    <xdr:rowOff>9525</xdr:rowOff>
                  </from>
                  <to>
                    <xdr:col>2</xdr:col>
                    <xdr:colOff>180975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7" name="Check Box 28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0</xdr:rowOff>
                  </from>
                  <to>
                    <xdr:col>2</xdr:col>
                    <xdr:colOff>180975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8" name="Check Box 29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9525</xdr:rowOff>
                  </from>
                  <to>
                    <xdr:col>2</xdr:col>
                    <xdr:colOff>180975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9" name="Check Box 30">
              <controlPr defaultSize="0" autoFill="0" autoLine="0" autoPict="0">
                <anchor moveWithCells="1">
                  <from>
                    <xdr:col>3</xdr:col>
                    <xdr:colOff>1133475</xdr:colOff>
                    <xdr:row>11</xdr:row>
                    <xdr:rowOff>9525</xdr:rowOff>
                  </from>
                  <to>
                    <xdr:col>4</xdr:col>
                    <xdr:colOff>161925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0" name="Check Box 31">
              <controlPr defaultSize="0" autoFill="0" autoLine="0" autoPict="0">
                <anchor moveWithCells="1">
                  <from>
                    <xdr:col>3</xdr:col>
                    <xdr:colOff>1133475</xdr:colOff>
                    <xdr:row>12</xdr:row>
                    <xdr:rowOff>0</xdr:rowOff>
                  </from>
                  <to>
                    <xdr:col>4</xdr:col>
                    <xdr:colOff>161925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1" name="Check Box 32">
              <controlPr defaultSize="0" autoFill="0" autoLine="0" autoPict="0">
                <anchor moveWithCells="1">
                  <from>
                    <xdr:col>3</xdr:col>
                    <xdr:colOff>1133475</xdr:colOff>
                    <xdr:row>13</xdr:row>
                    <xdr:rowOff>9525</xdr:rowOff>
                  </from>
                  <to>
                    <xdr:col>4</xdr:col>
                    <xdr:colOff>161925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2" name="Check Box 33">
              <controlPr defaultSize="0" autoFill="0" autoLine="0" autoPict="0">
                <anchor moveWithCells="1">
                  <from>
                    <xdr:col>6</xdr:col>
                    <xdr:colOff>19050</xdr:colOff>
                    <xdr:row>11</xdr:row>
                    <xdr:rowOff>19050</xdr:rowOff>
                  </from>
                  <to>
                    <xdr:col>6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3" name="Check Box 34">
              <controlPr defaultSize="0" autoFill="0" autoLine="0" autoPict="0">
                <anchor moveWithCells="1">
                  <from>
                    <xdr:col>6</xdr:col>
                    <xdr:colOff>19050</xdr:colOff>
                    <xdr:row>12</xdr:row>
                    <xdr:rowOff>9525</xdr:rowOff>
                  </from>
                  <to>
                    <xdr:col>6</xdr:col>
                    <xdr:colOff>180975</xdr:colOff>
                    <xdr:row>12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H50"/>
  <sheetViews>
    <sheetView workbookViewId="0">
      <selection activeCell="D22" sqref="D22"/>
    </sheetView>
  </sheetViews>
  <sheetFormatPr baseColWidth="10" defaultColWidth="11.5703125" defaultRowHeight="12.75" x14ac:dyDescent="0.2"/>
  <cols>
    <col min="1" max="1" width="11.5703125" style="1"/>
    <col min="2" max="2" width="30.28515625" style="1" customWidth="1"/>
    <col min="3" max="4" width="11.5703125" style="1"/>
    <col min="5" max="5" width="35.85546875" style="1" customWidth="1"/>
    <col min="6" max="6" width="46" style="1" customWidth="1"/>
    <col min="7" max="7" width="29.7109375" style="1" customWidth="1"/>
    <col min="8" max="8" width="30" style="1" customWidth="1"/>
    <col min="9" max="16384" width="11.5703125" style="1"/>
  </cols>
  <sheetData>
    <row r="1" spans="1:8" ht="18.75" x14ac:dyDescent="0.3">
      <c r="A1" s="5" t="s">
        <v>8</v>
      </c>
      <c r="E1" s="13" t="s">
        <v>20</v>
      </c>
      <c r="F1" s="1" t="s">
        <v>30</v>
      </c>
      <c r="G1" s="13" t="s">
        <v>71</v>
      </c>
      <c r="H1" s="13" t="s">
        <v>79</v>
      </c>
    </row>
    <row r="2" spans="1:8" ht="18.75" x14ac:dyDescent="0.3">
      <c r="A2" s="5"/>
    </row>
    <row r="3" spans="1:8" ht="15" x14ac:dyDescent="0.25">
      <c r="A3" s="6" t="s">
        <v>9</v>
      </c>
      <c r="B3" s="7" t="s">
        <v>10</v>
      </c>
      <c r="E3" s="13" t="s">
        <v>21</v>
      </c>
      <c r="F3" s="1" t="s">
        <v>40</v>
      </c>
      <c r="G3" s="13" t="s">
        <v>72</v>
      </c>
      <c r="H3" s="15">
        <v>1</v>
      </c>
    </row>
    <row r="4" spans="1:8" x14ac:dyDescent="0.2">
      <c r="A4" s="8">
        <v>2008</v>
      </c>
      <c r="B4" s="9">
        <v>0.21</v>
      </c>
      <c r="E4" s="13" t="s">
        <v>22</v>
      </c>
      <c r="F4" s="1" t="s">
        <v>31</v>
      </c>
      <c r="G4" s="13" t="s">
        <v>73</v>
      </c>
      <c r="H4" s="15">
        <v>0.9</v>
      </c>
    </row>
    <row r="5" spans="1:8" x14ac:dyDescent="0.2">
      <c r="A5" s="8">
        <v>2009</v>
      </c>
      <c r="B5" s="9">
        <v>0.215</v>
      </c>
      <c r="E5" s="13" t="s">
        <v>23</v>
      </c>
      <c r="F5" s="1" t="s">
        <v>32</v>
      </c>
      <c r="G5" s="13" t="s">
        <v>95</v>
      </c>
      <c r="H5" s="15">
        <v>0.8</v>
      </c>
    </row>
    <row r="6" spans="1:8" x14ac:dyDescent="0.2">
      <c r="A6" s="8">
        <v>2010</v>
      </c>
      <c r="B6" s="9">
        <v>0.21</v>
      </c>
      <c r="E6" s="13" t="s">
        <v>19</v>
      </c>
      <c r="F6" s="1" t="s">
        <v>33</v>
      </c>
      <c r="G6" s="13" t="s">
        <v>96</v>
      </c>
      <c r="H6" s="15">
        <v>0.7</v>
      </c>
    </row>
    <row r="7" spans="1:8" x14ac:dyDescent="0.2">
      <c r="A7" s="8">
        <v>2011</v>
      </c>
      <c r="B7" s="9">
        <v>0.21</v>
      </c>
      <c r="E7" s="13" t="s">
        <v>24</v>
      </c>
      <c r="F7" s="1" t="s">
        <v>34</v>
      </c>
      <c r="H7" s="15">
        <v>0.6</v>
      </c>
    </row>
    <row r="8" spans="1:8" x14ac:dyDescent="0.2">
      <c r="A8" s="8">
        <v>2012</v>
      </c>
      <c r="B8" s="9">
        <v>0.21</v>
      </c>
      <c r="E8" s="13" t="s">
        <v>25</v>
      </c>
      <c r="F8" s="1" t="s">
        <v>35</v>
      </c>
      <c r="H8" s="15">
        <v>0.5</v>
      </c>
    </row>
    <row r="9" spans="1:8" x14ac:dyDescent="0.2">
      <c r="A9" s="8">
        <v>2013</v>
      </c>
      <c r="B9" s="9">
        <v>0.21</v>
      </c>
      <c r="E9" s="13" t="s">
        <v>26</v>
      </c>
      <c r="F9" s="1" t="s">
        <v>36</v>
      </c>
      <c r="H9" s="15">
        <v>0.4</v>
      </c>
    </row>
    <row r="10" spans="1:8" x14ac:dyDescent="0.2">
      <c r="A10" s="8">
        <v>2014</v>
      </c>
      <c r="B10" s="9">
        <v>0.21</v>
      </c>
      <c r="F10" s="1" t="s">
        <v>37</v>
      </c>
      <c r="H10" s="15">
        <v>0.3</v>
      </c>
    </row>
    <row r="11" spans="1:8" x14ac:dyDescent="0.2">
      <c r="A11" s="8">
        <v>2015</v>
      </c>
      <c r="B11" s="9">
        <v>0.21</v>
      </c>
      <c r="F11" s="1" t="s">
        <v>38</v>
      </c>
      <c r="H11" s="15">
        <v>0.2</v>
      </c>
    </row>
    <row r="12" spans="1:8" x14ac:dyDescent="0.2">
      <c r="A12" s="8">
        <v>2016</v>
      </c>
      <c r="B12" s="9">
        <v>0.21</v>
      </c>
      <c r="F12" s="1" t="s">
        <v>39</v>
      </c>
      <c r="H12" s="15">
        <v>0.1</v>
      </c>
    </row>
    <row r="13" spans="1:8" x14ac:dyDescent="0.2">
      <c r="A13" s="8">
        <v>2017</v>
      </c>
      <c r="B13" s="9">
        <v>0.21</v>
      </c>
      <c r="F13" s="1" t="s">
        <v>41</v>
      </c>
    </row>
    <row r="14" spans="1:8" x14ac:dyDescent="0.2">
      <c r="A14" s="8">
        <v>2018</v>
      </c>
      <c r="B14" s="9">
        <v>0.21</v>
      </c>
      <c r="F14" s="1" t="s">
        <v>42</v>
      </c>
    </row>
    <row r="15" spans="1:8" x14ac:dyDescent="0.2">
      <c r="A15" s="8">
        <v>2019</v>
      </c>
      <c r="B15" s="9">
        <v>0.21</v>
      </c>
      <c r="F15" s="1" t="s">
        <v>43</v>
      </c>
    </row>
    <row r="16" spans="1:8" x14ac:dyDescent="0.2">
      <c r="A16" s="8">
        <v>2020</v>
      </c>
      <c r="B16" s="9">
        <v>0.21</v>
      </c>
      <c r="F16" s="1" t="s">
        <v>44</v>
      </c>
    </row>
    <row r="17" spans="1:6" x14ac:dyDescent="0.2">
      <c r="A17" s="8">
        <v>2021</v>
      </c>
      <c r="B17" s="9">
        <v>0.21</v>
      </c>
      <c r="F17" s="1" t="s">
        <v>0</v>
      </c>
    </row>
    <row r="18" spans="1:6" x14ac:dyDescent="0.2">
      <c r="A18" s="8">
        <v>2022</v>
      </c>
      <c r="B18" s="9">
        <v>0.21</v>
      </c>
      <c r="F18" s="1" t="s">
        <v>45</v>
      </c>
    </row>
    <row r="19" spans="1:6" x14ac:dyDescent="0.2">
      <c r="A19" s="8">
        <v>2023</v>
      </c>
      <c r="B19" s="9">
        <v>0.21</v>
      </c>
      <c r="F19" s="1" t="s">
        <v>46</v>
      </c>
    </row>
    <row r="20" spans="1:6" x14ac:dyDescent="0.2">
      <c r="A20" s="8">
        <v>2024</v>
      </c>
      <c r="B20" s="9">
        <v>0.21</v>
      </c>
      <c r="F20" s="1" t="s">
        <v>47</v>
      </c>
    </row>
    <row r="21" spans="1:6" x14ac:dyDescent="0.2">
      <c r="A21" s="8">
        <v>2025</v>
      </c>
      <c r="B21" s="9">
        <v>0.21</v>
      </c>
      <c r="F21" s="1" t="s">
        <v>48</v>
      </c>
    </row>
    <row r="22" spans="1:6" x14ac:dyDescent="0.2">
      <c r="A22" s="8">
        <v>2026</v>
      </c>
      <c r="B22" s="9">
        <v>0.21</v>
      </c>
      <c r="F22" s="1" t="s">
        <v>49</v>
      </c>
    </row>
    <row r="23" spans="1:6" x14ac:dyDescent="0.2">
      <c r="A23" s="8">
        <v>2027</v>
      </c>
      <c r="B23" s="9">
        <v>0.21</v>
      </c>
      <c r="F23" s="1" t="s">
        <v>50</v>
      </c>
    </row>
    <row r="24" spans="1:6" x14ac:dyDescent="0.2">
      <c r="A24" s="8">
        <v>2028</v>
      </c>
      <c r="B24" s="9">
        <v>0.21</v>
      </c>
      <c r="F24" s="1" t="s">
        <v>51</v>
      </c>
    </row>
    <row r="25" spans="1:6" x14ac:dyDescent="0.2">
      <c r="A25" s="8">
        <v>2029</v>
      </c>
      <c r="B25" s="9">
        <v>0.21</v>
      </c>
      <c r="F25" s="1" t="s">
        <v>52</v>
      </c>
    </row>
    <row r="26" spans="1:6" x14ac:dyDescent="0.2">
      <c r="A26" s="8">
        <v>2030</v>
      </c>
      <c r="B26" s="9">
        <v>0.21</v>
      </c>
      <c r="F26" s="1" t="s">
        <v>53</v>
      </c>
    </row>
    <row r="27" spans="1:6" x14ac:dyDescent="0.2">
      <c r="A27" s="8">
        <v>2031</v>
      </c>
      <c r="B27" s="9">
        <v>0.21</v>
      </c>
      <c r="F27" s="1" t="s">
        <v>54</v>
      </c>
    </row>
    <row r="28" spans="1:6" x14ac:dyDescent="0.2">
      <c r="A28" s="8">
        <v>2032</v>
      </c>
      <c r="B28" s="9">
        <v>0.21</v>
      </c>
      <c r="F28" s="1" t="s">
        <v>55</v>
      </c>
    </row>
    <row r="29" spans="1:6" x14ac:dyDescent="0.2">
      <c r="A29" s="8">
        <v>2033</v>
      </c>
      <c r="B29" s="9">
        <v>0.21</v>
      </c>
      <c r="F29" s="1" t="s">
        <v>56</v>
      </c>
    </row>
    <row r="30" spans="1:6" x14ac:dyDescent="0.2">
      <c r="A30" s="8">
        <v>2034</v>
      </c>
      <c r="B30" s="9">
        <v>0.21</v>
      </c>
      <c r="F30" s="1" t="s">
        <v>57</v>
      </c>
    </row>
    <row r="31" spans="1:6" x14ac:dyDescent="0.2">
      <c r="A31" s="8">
        <v>2035</v>
      </c>
      <c r="B31" s="9">
        <v>0.21</v>
      </c>
      <c r="F31" s="1" t="s">
        <v>58</v>
      </c>
    </row>
    <row r="32" spans="1:6" x14ac:dyDescent="0.2">
      <c r="A32" s="8">
        <v>2036</v>
      </c>
      <c r="B32" s="9"/>
      <c r="F32" s="1" t="s">
        <v>59</v>
      </c>
    </row>
    <row r="33" spans="1:6" x14ac:dyDescent="0.2">
      <c r="A33" s="8">
        <v>2037</v>
      </c>
      <c r="B33" s="9"/>
      <c r="F33" s="1" t="s">
        <v>60</v>
      </c>
    </row>
    <row r="34" spans="1:6" x14ac:dyDescent="0.2">
      <c r="A34" s="8">
        <v>2038</v>
      </c>
      <c r="B34" s="9"/>
      <c r="F34" s="1" t="s">
        <v>61</v>
      </c>
    </row>
    <row r="35" spans="1:6" x14ac:dyDescent="0.2">
      <c r="A35" s="8">
        <v>2039</v>
      </c>
      <c r="B35" s="9"/>
      <c r="F35" s="1" t="s">
        <v>62</v>
      </c>
    </row>
    <row r="36" spans="1:6" x14ac:dyDescent="0.2">
      <c r="A36" s="8">
        <v>2040</v>
      </c>
      <c r="B36" s="9"/>
      <c r="F36" s="1" t="s">
        <v>63</v>
      </c>
    </row>
    <row r="37" spans="1:6" x14ac:dyDescent="0.2">
      <c r="A37" s="8">
        <v>2041</v>
      </c>
      <c r="B37" s="9"/>
      <c r="F37" s="1" t="s">
        <v>64</v>
      </c>
    </row>
    <row r="38" spans="1:6" x14ac:dyDescent="0.2">
      <c r="A38" s="8">
        <v>2042</v>
      </c>
      <c r="B38" s="9"/>
      <c r="F38" s="1" t="s">
        <v>65</v>
      </c>
    </row>
    <row r="39" spans="1:6" x14ac:dyDescent="0.2">
      <c r="A39" s="8">
        <v>2043</v>
      </c>
      <c r="B39" s="9"/>
      <c r="F39" s="1" t="s">
        <v>66</v>
      </c>
    </row>
    <row r="40" spans="1:6" x14ac:dyDescent="0.2">
      <c r="A40" s="8">
        <v>2044</v>
      </c>
      <c r="B40" s="9"/>
      <c r="F40" s="1" t="s">
        <v>67</v>
      </c>
    </row>
    <row r="41" spans="1:6" x14ac:dyDescent="0.2">
      <c r="A41" s="8">
        <v>2045</v>
      </c>
      <c r="B41" s="9"/>
      <c r="F41" s="1" t="s">
        <v>68</v>
      </c>
    </row>
    <row r="42" spans="1:6" x14ac:dyDescent="0.2">
      <c r="A42" s="8">
        <v>2046</v>
      </c>
      <c r="B42" s="9"/>
    </row>
    <row r="43" spans="1:6" x14ac:dyDescent="0.2">
      <c r="A43" s="8">
        <v>2047</v>
      </c>
      <c r="B43" s="9"/>
    </row>
    <row r="44" spans="1:6" x14ac:dyDescent="0.2">
      <c r="A44" s="8">
        <v>2048</v>
      </c>
      <c r="B44" s="9"/>
    </row>
    <row r="45" spans="1:6" x14ac:dyDescent="0.2">
      <c r="A45" s="8">
        <v>2049</v>
      </c>
      <c r="B45" s="9"/>
    </row>
    <row r="46" spans="1:6" x14ac:dyDescent="0.2">
      <c r="A46" s="8">
        <v>2050</v>
      </c>
      <c r="B46" s="9"/>
    </row>
    <row r="47" spans="1:6" x14ac:dyDescent="0.2">
      <c r="A47" s="8">
        <v>2051</v>
      </c>
      <c r="B47" s="9"/>
    </row>
    <row r="48" spans="1:6" x14ac:dyDescent="0.2">
      <c r="A48" s="8">
        <v>2052</v>
      </c>
      <c r="B48" s="9"/>
    </row>
    <row r="49" spans="1:2" x14ac:dyDescent="0.2">
      <c r="A49" s="8">
        <v>2053</v>
      </c>
      <c r="B49" s="9"/>
    </row>
    <row r="50" spans="1:2" x14ac:dyDescent="0.2">
      <c r="A50" s="8">
        <v>2054</v>
      </c>
      <c r="B50" s="9"/>
    </row>
  </sheetData>
  <sheetProtection sheet="1" objects="1" scenarios="1"/>
  <pageMargins left="0.62986111111111109" right="0.39374999999999999" top="0.39374999999999999" bottom="0.31527777777777777" header="0.51180555555555562" footer="0.5118055555555556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Rückzahlungsberechnung</vt:lpstr>
      <vt:lpstr>Daten-Sozialkostenzuschlag</vt:lpstr>
      <vt:lpstr>Ämter</vt:lpstr>
      <vt:lpstr>Arbeitszeitanteil</vt:lpstr>
      <vt:lpstr>Departemente</vt:lpstr>
      <vt:lpstr>Rückzahlungsberechnung!Druckbereich</vt:lpstr>
      <vt:lpstr>Kurstage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Lehmann Karin</dc:creator>
  <cp:lastModifiedBy>Lehmann Karin</cp:lastModifiedBy>
  <cp:lastPrinted>2019-01-29T14:08:00Z</cp:lastPrinted>
  <dcterms:created xsi:type="dcterms:W3CDTF">2012-03-09T10:47:54Z</dcterms:created>
  <dcterms:modified xsi:type="dcterms:W3CDTF">2022-10-26T08:13:14Z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Entwurf Formular Bewilligunsantrag_Rückzahlungsbetragsberechnung__korr_2019.xlsm</vt:lpwstr>
  </property>
</Properties>
</file>