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440" windowHeight="12045"/>
  </bookViews>
  <sheets>
    <sheet name="Erfassung Sachanlagen" sheetId="4" r:id="rId1"/>
    <sheet name="Muster - 10800.01" sheetId="1" r:id="rId2"/>
    <sheet name="Muster 10801.01" sheetId="5" r:id="rId3"/>
    <sheet name="Erfassung FV übrige" sheetId="6" r:id="rId4"/>
    <sheet name="Muster FV übrige" sheetId="7" r:id="rId5"/>
  </sheets>
  <definedNames>
    <definedName name="_xlnm.Print_Area" localSheetId="1">'Muster - 10800.01'!$A$1:$L$32</definedName>
    <definedName name="_xlnm.Print_Area" localSheetId="2">'Muster 10801.01'!$A$1:$L$21</definedName>
  </definedNames>
  <calcPr calcId="145621"/>
</workbook>
</file>

<file path=xl/calcChain.xml><?xml version="1.0" encoding="utf-8"?>
<calcChain xmlns="http://schemas.openxmlformats.org/spreadsheetml/2006/main">
  <c r="H27" i="6" l="1"/>
  <c r="H9" i="7" l="1"/>
  <c r="H8" i="7"/>
  <c r="H7" i="7"/>
  <c r="G6" i="7"/>
  <c r="H6" i="7" s="1"/>
  <c r="H5" i="7" s="1"/>
  <c r="G5" i="7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K28" i="4" l="1"/>
  <c r="H28" i="4"/>
  <c r="I28" i="4" s="1"/>
  <c r="K27" i="4"/>
  <c r="H27" i="4"/>
  <c r="I27" i="4" s="1"/>
  <c r="K26" i="4"/>
  <c r="H26" i="4"/>
  <c r="I26" i="4" s="1"/>
  <c r="K25" i="4"/>
  <c r="H25" i="4"/>
  <c r="I25" i="4" s="1"/>
  <c r="K24" i="4"/>
  <c r="H24" i="4"/>
  <c r="I24" i="4" s="1"/>
  <c r="K23" i="4"/>
  <c r="H23" i="4"/>
  <c r="I23" i="4" s="1"/>
  <c r="K22" i="4"/>
  <c r="H22" i="4"/>
  <c r="I22" i="4" s="1"/>
  <c r="K21" i="4"/>
  <c r="H21" i="4"/>
  <c r="I21" i="4" s="1"/>
  <c r="K20" i="4"/>
  <c r="H20" i="4"/>
  <c r="I20" i="4" s="1"/>
  <c r="K19" i="4"/>
  <c r="H19" i="4"/>
  <c r="I19" i="4" s="1"/>
  <c r="K18" i="4"/>
  <c r="H18" i="4"/>
  <c r="I18" i="4" s="1"/>
  <c r="K17" i="4"/>
  <c r="H17" i="4"/>
  <c r="I17" i="4" s="1"/>
  <c r="K16" i="4"/>
  <c r="H16" i="4"/>
  <c r="I16" i="4" s="1"/>
  <c r="K15" i="4"/>
  <c r="H15" i="4"/>
  <c r="I15" i="4" s="1"/>
  <c r="K14" i="4"/>
  <c r="H14" i="4"/>
  <c r="I14" i="4" s="1"/>
  <c r="K13" i="4"/>
  <c r="H13" i="4"/>
  <c r="I13" i="4" s="1"/>
  <c r="K12" i="4"/>
  <c r="H12" i="4"/>
  <c r="I12" i="4" s="1"/>
  <c r="K11" i="4"/>
  <c r="H11" i="4"/>
  <c r="I11" i="4" s="1"/>
  <c r="K10" i="4"/>
  <c r="H10" i="4"/>
  <c r="I10" i="4" s="1"/>
  <c r="K9" i="4"/>
  <c r="H9" i="4"/>
  <c r="I9" i="4" s="1"/>
  <c r="K8" i="4"/>
  <c r="H8" i="4"/>
  <c r="I8" i="4" s="1"/>
  <c r="K7" i="4"/>
  <c r="H7" i="4"/>
  <c r="I7" i="4" s="1"/>
  <c r="K6" i="4"/>
  <c r="H6" i="4"/>
  <c r="I6" i="4" s="1"/>
  <c r="G5" i="4"/>
  <c r="E5" i="4"/>
  <c r="H5" i="4" l="1"/>
  <c r="I5" i="4" s="1"/>
  <c r="L23" i="1" l="1"/>
  <c r="I23" i="1"/>
  <c r="L12" i="5"/>
  <c r="I12" i="5"/>
  <c r="L11" i="5"/>
  <c r="I11" i="5"/>
  <c r="L10" i="5"/>
  <c r="I10" i="5"/>
  <c r="L9" i="5"/>
  <c r="I9" i="5"/>
  <c r="L8" i="5"/>
  <c r="I8" i="5"/>
  <c r="L7" i="5"/>
  <c r="I7" i="5"/>
  <c r="L6" i="5"/>
  <c r="I6" i="5"/>
  <c r="H5" i="5"/>
  <c r="E5" i="5"/>
  <c r="I5" i="5" l="1"/>
  <c r="I22" i="1"/>
  <c r="L22" i="1"/>
  <c r="I21" i="1"/>
  <c r="L21" i="1"/>
  <c r="L19" i="1" l="1"/>
  <c r="I19" i="1"/>
  <c r="L18" i="1"/>
  <c r="I18" i="1"/>
  <c r="L17" i="1"/>
  <c r="I17" i="1"/>
  <c r="L20" i="1"/>
  <c r="L16" i="1"/>
  <c r="L15" i="1"/>
  <c r="L14" i="1"/>
  <c r="L13" i="1"/>
  <c r="L12" i="1"/>
  <c r="L11" i="1"/>
  <c r="L10" i="1"/>
  <c r="L9" i="1"/>
  <c r="L8" i="1"/>
  <c r="L7" i="1"/>
  <c r="L6" i="1"/>
  <c r="I20" i="1"/>
  <c r="I16" i="1"/>
  <c r="I15" i="1"/>
  <c r="I14" i="1"/>
  <c r="I13" i="1"/>
  <c r="I12" i="1"/>
  <c r="I11" i="1"/>
  <c r="I10" i="1"/>
  <c r="I9" i="1"/>
  <c r="I8" i="1"/>
  <c r="I7" i="1"/>
  <c r="I6" i="1"/>
  <c r="H5" i="1" l="1"/>
  <c r="E5" i="1"/>
  <c r="I5" i="1"/>
</calcChain>
</file>

<file path=xl/sharedStrings.xml><?xml version="1.0" encoding="utf-8"?>
<sst xmlns="http://schemas.openxmlformats.org/spreadsheetml/2006/main" count="243" uniqueCount="77">
  <si>
    <t>Konto Nr.</t>
  </si>
  <si>
    <t>Bezeichnung</t>
  </si>
  <si>
    <t>B</t>
  </si>
  <si>
    <t>Verkehrswert Grundstück gemäss AGEM-Referenzwert</t>
  </si>
  <si>
    <t>A</t>
  </si>
  <si>
    <t>Landwert gemäss effektivem Kaufpreis</t>
  </si>
  <si>
    <t>C</t>
  </si>
  <si>
    <t>D</t>
  </si>
  <si>
    <t>Wertbeeinflussende Faktoren:</t>
  </si>
  <si>
    <t>D1</t>
  </si>
  <si>
    <t>D2</t>
  </si>
  <si>
    <t>D3</t>
  </si>
  <si>
    <t>Landwirtschaftszone</t>
  </si>
  <si>
    <t>Geschätzter Verkehrswert</t>
  </si>
  <si>
    <t>- Erschliessung</t>
  </si>
  <si>
    <t>- Rechte/Lasten</t>
  </si>
  <si>
    <t>- Übrige</t>
  </si>
  <si>
    <t>Einwohnergemeinde:</t>
  </si>
  <si>
    <t>MUSTERGEMEINDE</t>
  </si>
  <si>
    <t>Bestand HRM1 CHF</t>
  </si>
  <si>
    <t>Wert aufgrund 
Neubewertung CHF</t>
  </si>
  <si>
    <t>Bewertungsarten Grundstücke nicht-überbaut:</t>
  </si>
  <si>
    <t>Bewertungsarten Grundstücke überbaut:</t>
  </si>
  <si>
    <t>Gebäude inkl. Land</t>
  </si>
  <si>
    <t>Gebäude</t>
  </si>
  <si>
    <t>Grundstück</t>
  </si>
  <si>
    <t>GB-Nr.</t>
  </si>
  <si>
    <t>Neuwert
CHF/m2</t>
  </si>
  <si>
    <t>Beschreibung</t>
  </si>
  <si>
    <t>Fläche
m2</t>
  </si>
  <si>
    <t>Rand-ziffer</t>
  </si>
  <si>
    <t xml:space="preserve">Bemerkungen </t>
  </si>
  <si>
    <t>Bewer-tungs-art</t>
  </si>
  <si>
    <t>Differenz
CHF</t>
  </si>
  <si>
    <t>E-Mail</t>
  </si>
  <si>
    <t>Telefon</t>
  </si>
  <si>
    <t>Erstellungszeitpunkt Bewertung</t>
  </si>
  <si>
    <t>032 000 000</t>
  </si>
  <si>
    <t>muster@muster.ch</t>
  </si>
  <si>
    <t>Beilagen</t>
  </si>
  <si>
    <t>…</t>
  </si>
  <si>
    <t>Land unüberbaut</t>
  </si>
  <si>
    <t>Freihaltezone</t>
  </si>
  <si>
    <t>Wald</t>
  </si>
  <si>
    <t>Ufer- und Feldgehölz</t>
  </si>
  <si>
    <t>Gewerbezone</t>
  </si>
  <si>
    <t>Baurechtsvertrag per August 2014</t>
  </si>
  <si>
    <t>Baurechtbelastet</t>
  </si>
  <si>
    <t>Gewerbezone, Fahrer</t>
  </si>
  <si>
    <t>Gewerbezone, Jetzer GB 532</t>
  </si>
  <si>
    <t>Gewerbezone, Jetzer GB 609</t>
  </si>
  <si>
    <t>Gewerbezone, Racle GB 610</t>
  </si>
  <si>
    <t>Gewerbezone, Racle AG GB 618</t>
  </si>
  <si>
    <t>Von der GB 96 sind 135 m2 im Baurecht Abfallsammelstelle</t>
  </si>
  <si>
    <t>Grundstücke Landwirtschaftszone</t>
  </si>
  <si>
    <t>Grundstücke FV mit Baurechten</t>
  </si>
  <si>
    <t>2.</t>
  </si>
  <si>
    <t>Wohnzone W2</t>
  </si>
  <si>
    <t xml:space="preserve">B </t>
  </si>
  <si>
    <t>1.</t>
  </si>
  <si>
    <t>3.</t>
  </si>
  <si>
    <t>108xx</t>
  </si>
  <si>
    <r>
      <t xml:space="preserve">Ziffer 14.6.8 - Neubewertung Finanzvermögen </t>
    </r>
    <r>
      <rPr>
        <sz val="11"/>
        <color theme="1"/>
        <rFont val="Arial"/>
        <family val="2"/>
      </rPr>
      <t>(Sachanlagen)</t>
    </r>
  </si>
  <si>
    <t>Einwohnergemeinde</t>
  </si>
  <si>
    <t>Abw. In %</t>
  </si>
  <si>
    <t>Grundstücke xxx</t>
  </si>
  <si>
    <t>TT.MM.JJJJ</t>
  </si>
  <si>
    <t>Es ist pro Liegenschaftskategorie (Grundstück unbebaut, bebaut, etc.)  ein Erfasssungsblatt zu erstellen.</t>
  </si>
  <si>
    <t>Neubewertung Finanzvermögen Sachanlagen</t>
  </si>
  <si>
    <t>Neubewertung Finanzvermögen übrige / weitere Positionen</t>
  </si>
  <si>
    <t>HRM2
Sachgruppen Nr.</t>
  </si>
  <si>
    <t>Bestand HRM1      in Fr.</t>
  </si>
  <si>
    <t>Wert aufgrund Neubewertung in Fr.</t>
  </si>
  <si>
    <t>8 Aktien AEK Energie AG, Solothurn,Fr. 1'000 nom, V'wert Fr. 29'000 (31.12._1)</t>
  </si>
  <si>
    <t>42 Anteilscheine vebo, Fr. 50.-- Nominalwert</t>
  </si>
  <si>
    <t>Erstmalige RA Ferien- und Überzeitguthaben</t>
  </si>
  <si>
    <t>Erstmalige Rückstellung Altlastensanierung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</si>
</sst>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#.00"/>
    <numFmt numFmtId="165" formatCode="#,##0.0_ ;[Red]\-#,##0.0\ "/>
  </numFmts>
  <fonts count="2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theme="0" tint="-0.24994659260841701"/>
      </right>
      <top style="hair">
        <color auto="1"/>
      </top>
      <bottom/>
      <diagonal/>
    </border>
    <border>
      <left style="thin">
        <color theme="0" tint="-0.24994659260841701"/>
      </left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7" fillId="0" borderId="0" xfId="0" quotePrefix="1" applyFo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/>
    <xf numFmtId="0" fontId="6" fillId="2" borderId="2" xfId="0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top"/>
    </xf>
    <xf numFmtId="14" fontId="14" fillId="3" borderId="0" xfId="0" applyNumberFormat="1" applyFont="1" applyFill="1" applyAlignment="1">
      <alignment horizontal="left"/>
    </xf>
    <xf numFmtId="0" fontId="17" fillId="0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14" fillId="4" borderId="0" xfId="0" applyFont="1" applyFill="1"/>
    <xf numFmtId="0" fontId="4" fillId="4" borderId="0" xfId="0" applyFont="1" applyFill="1" applyAlignment="1">
      <alignment vertical="top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65" fontId="1" fillId="4" borderId="2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left" vertical="center"/>
    </xf>
    <xf numFmtId="9" fontId="8" fillId="4" borderId="2" xfId="3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165" fontId="3" fillId="4" borderId="2" xfId="1" applyNumberFormat="1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right" vertical="top"/>
    </xf>
    <xf numFmtId="164" fontId="3" fillId="4" borderId="2" xfId="0" applyNumberFormat="1" applyFont="1" applyFill="1" applyBorder="1" applyAlignment="1">
      <alignment horizontal="right" vertical="top"/>
    </xf>
    <xf numFmtId="164" fontId="3" fillId="4" borderId="2" xfId="0" applyNumberFormat="1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top"/>
    </xf>
    <xf numFmtId="43" fontId="8" fillId="4" borderId="3" xfId="0" applyNumberFormat="1" applyFont="1" applyFill="1" applyBorder="1" applyAlignment="1">
      <alignment vertical="top"/>
    </xf>
    <xf numFmtId="0" fontId="3" fillId="4" borderId="2" xfId="0" applyFont="1" applyFill="1" applyBorder="1" applyAlignment="1">
      <alignment horizontal="left" vertical="top" wrapText="1"/>
    </xf>
    <xf numFmtId="165" fontId="3" fillId="4" borderId="2" xfId="1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right" vertical="top" wrapText="1"/>
    </xf>
    <xf numFmtId="164" fontId="3" fillId="4" borderId="2" xfId="0" applyNumberFormat="1" applyFont="1" applyFill="1" applyBorder="1" applyAlignment="1">
      <alignment horizontal="left" vertical="top" wrapText="1"/>
    </xf>
    <xf numFmtId="0" fontId="8" fillId="4" borderId="0" xfId="0" applyFont="1" applyFill="1" applyAlignment="1">
      <alignment vertical="top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12" fillId="4" borderId="0" xfId="0" applyFont="1" applyFill="1"/>
    <xf numFmtId="0" fontId="10" fillId="4" borderId="0" xfId="0" applyFont="1" applyFill="1"/>
    <xf numFmtId="49" fontId="11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4" fillId="0" borderId="0" xfId="0" applyFont="1" applyFill="1"/>
    <xf numFmtId="0" fontId="15" fillId="4" borderId="0" xfId="0" applyFont="1" applyFill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3" fontId="1" fillId="4" borderId="2" xfId="0" applyNumberFormat="1" applyFont="1" applyFill="1" applyBorder="1" applyAlignment="1">
      <alignment horizontal="right" vertical="center"/>
    </xf>
    <xf numFmtId="3" fontId="3" fillId="4" borderId="2" xfId="1" applyNumberFormat="1" applyFont="1" applyFill="1" applyBorder="1" applyAlignment="1">
      <alignment horizontal="right" vertical="top"/>
    </xf>
    <xf numFmtId="49" fontId="3" fillId="4" borderId="2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Alignment="1">
      <alignment horizontal="right"/>
    </xf>
    <xf numFmtId="0" fontId="18" fillId="4" borderId="0" xfId="0" applyFont="1" applyFill="1"/>
    <xf numFmtId="0" fontId="10" fillId="4" borderId="0" xfId="0" applyFont="1" applyFill="1" applyBorder="1"/>
    <xf numFmtId="0" fontId="1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1" fillId="4" borderId="0" xfId="0" quotePrefix="1" applyFont="1" applyFill="1"/>
    <xf numFmtId="0" fontId="10" fillId="4" borderId="0" xfId="0" quotePrefix="1" applyFont="1" applyFill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left" vertical="center"/>
    </xf>
    <xf numFmtId="3" fontId="3" fillId="4" borderId="2" xfId="1" applyNumberFormat="1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wrapText="1"/>
    </xf>
    <xf numFmtId="2" fontId="19" fillId="0" borderId="11" xfId="0" applyNumberFormat="1" applyFont="1" applyFill="1" applyBorder="1" applyAlignment="1" applyProtection="1">
      <alignment horizontal="left"/>
      <protection locked="0"/>
    </xf>
    <xf numFmtId="0" fontId="19" fillId="0" borderId="12" xfId="0" applyFont="1" applyFill="1" applyBorder="1" applyAlignment="1" applyProtection="1">
      <protection locked="0"/>
    </xf>
    <xf numFmtId="4" fontId="19" fillId="0" borderId="13" xfId="0" quotePrefix="1" applyNumberFormat="1" applyFont="1" applyFill="1" applyBorder="1" applyAlignment="1" applyProtection="1">
      <alignment horizontal="right"/>
      <protection locked="0"/>
    </xf>
    <xf numFmtId="4" fontId="19" fillId="0" borderId="13" xfId="0" applyNumberFormat="1" applyFont="1" applyFill="1" applyBorder="1" applyAlignment="1" applyProtection="1">
      <alignment horizontal="right"/>
      <protection locked="0"/>
    </xf>
    <xf numFmtId="2" fontId="19" fillId="0" borderId="14" xfId="0" applyNumberFormat="1" applyFont="1" applyFill="1" applyBorder="1" applyAlignment="1" applyProtection="1">
      <alignment horizontal="left"/>
      <protection locked="0"/>
    </xf>
    <xf numFmtId="0" fontId="19" fillId="0" borderId="15" xfId="0" applyFont="1" applyFill="1" applyBorder="1" applyAlignment="1" applyProtection="1">
      <protection locked="0"/>
    </xf>
    <xf numFmtId="3" fontId="1" fillId="4" borderId="7" xfId="0" applyNumberFormat="1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4" fontId="19" fillId="0" borderId="15" xfId="0" quotePrefix="1" applyNumberFormat="1" applyFont="1" applyFill="1" applyBorder="1" applyAlignment="1" applyProtection="1">
      <alignment horizontal="right"/>
      <protection locked="0"/>
    </xf>
    <xf numFmtId="4" fontId="19" fillId="0" borderId="15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>
      <alignment horizontal="right" vertical="center"/>
    </xf>
    <xf numFmtId="2" fontId="19" fillId="0" borderId="16" xfId="0" applyNumberFormat="1" applyFont="1" applyFill="1" applyBorder="1" applyAlignment="1" applyProtection="1">
      <alignment horizontal="left"/>
      <protection locked="0"/>
    </xf>
    <xf numFmtId="0" fontId="19" fillId="0" borderId="13" xfId="0" applyFont="1" applyFill="1" applyBorder="1" applyAlignment="1" applyProtection="1">
      <protection locked="0"/>
    </xf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horizontal="left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horizontal="right"/>
    </xf>
    <xf numFmtId="0" fontId="22" fillId="4" borderId="2" xfId="0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 wrapText="1"/>
    </xf>
    <xf numFmtId="0" fontId="22" fillId="2" borderId="3" xfId="0" applyFont="1" applyFill="1" applyBorder="1" applyAlignment="1">
      <alignment horizontal="right" wrapText="1"/>
    </xf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 wrapText="1"/>
    </xf>
    <xf numFmtId="0" fontId="11" fillId="0" borderId="0" xfId="0" applyFont="1"/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6" fillId="2" borderId="4" xfId="2" applyFill="1" applyBorder="1" applyAlignment="1">
      <alignment horizontal="center" vertical="top"/>
    </xf>
    <xf numFmtId="14" fontId="14" fillId="2" borderId="7" xfId="0" applyNumberFormat="1" applyFont="1" applyFill="1" applyBorder="1" applyAlignment="1">
      <alignment horizontal="left"/>
    </xf>
    <xf numFmtId="14" fontId="14" fillId="2" borderId="0" xfId="0" applyNumberFormat="1" applyFont="1" applyFill="1" applyBorder="1" applyAlignment="1">
      <alignment horizontal="left"/>
    </xf>
  </cellXfs>
  <cellStyles count="4">
    <cellStyle name="Hyperlink" xfId="2" builtinId="8"/>
    <cellStyle name="Komma" xfId="1" builtinId="3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@muster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ter@muster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uster@muster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ster@muster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uster@muste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A6" sqref="A6:XFD29"/>
    </sheetView>
  </sheetViews>
  <sheetFormatPr baseColWidth="10" defaultRowHeight="14.25" x14ac:dyDescent="0.2"/>
  <cols>
    <col min="1" max="1" width="9.42578125" style="3" customWidth="1"/>
    <col min="2" max="2" width="25.5703125" style="3" customWidth="1"/>
    <col min="3" max="3" width="8.28515625" style="3" customWidth="1"/>
    <col min="4" max="4" width="6.5703125" style="8" customWidth="1"/>
    <col min="5" max="5" width="14" style="3" bestFit="1" customWidth="1"/>
    <col min="6" max="6" width="18.42578125" style="5" customWidth="1"/>
    <col min="7" max="7" width="13.7109375" style="3" customWidth="1"/>
    <col min="8" max="8" width="14" style="3" customWidth="1"/>
    <col min="9" max="9" width="7.28515625" style="7" customWidth="1"/>
    <col min="10" max="10" width="17.85546875" style="7" customWidth="1"/>
    <col min="11" max="11" width="10.140625" style="7" customWidth="1"/>
    <col min="12" max="16384" width="11.42578125" style="3"/>
  </cols>
  <sheetData>
    <row r="1" spans="1:22" ht="15" x14ac:dyDescent="0.25">
      <c r="A1" s="19" t="s">
        <v>62</v>
      </c>
      <c r="B1" s="20"/>
      <c r="C1" s="20"/>
      <c r="D1" s="21"/>
      <c r="E1" s="20"/>
      <c r="F1" s="22"/>
      <c r="G1" s="19" t="s">
        <v>63</v>
      </c>
      <c r="H1" s="20"/>
      <c r="I1" s="109"/>
      <c r="J1" s="110"/>
      <c r="K1" s="111"/>
    </row>
    <row r="2" spans="1:22" ht="15" x14ac:dyDescent="0.25">
      <c r="A2" s="19"/>
      <c r="B2" s="20"/>
      <c r="C2" s="20"/>
      <c r="D2" s="21"/>
      <c r="E2" s="20"/>
      <c r="F2" s="22"/>
      <c r="G2" s="19" t="s">
        <v>34</v>
      </c>
      <c r="H2" s="20"/>
      <c r="I2" s="109"/>
      <c r="J2" s="110"/>
      <c r="K2" s="111"/>
    </row>
    <row r="3" spans="1:22" ht="15" x14ac:dyDescent="0.25">
      <c r="A3" s="23" t="s">
        <v>36</v>
      </c>
      <c r="B3" s="20"/>
      <c r="C3" s="108"/>
      <c r="D3" s="108"/>
      <c r="E3" s="108"/>
      <c r="F3" s="22"/>
      <c r="G3" s="19" t="s">
        <v>35</v>
      </c>
      <c r="H3" s="20"/>
      <c r="I3" s="109"/>
      <c r="J3" s="110"/>
      <c r="K3" s="111"/>
    </row>
    <row r="4" spans="1:22" s="4" customFormat="1" ht="38.25" x14ac:dyDescent="0.2">
      <c r="A4" s="25" t="s">
        <v>0</v>
      </c>
      <c r="B4" s="26" t="s">
        <v>1</v>
      </c>
      <c r="C4" s="27" t="s">
        <v>29</v>
      </c>
      <c r="D4" s="28" t="s">
        <v>26</v>
      </c>
      <c r="E4" s="29" t="s">
        <v>19</v>
      </c>
      <c r="F4" s="30" t="s">
        <v>28</v>
      </c>
      <c r="G4" s="29" t="s">
        <v>20</v>
      </c>
      <c r="H4" s="13" t="s">
        <v>33</v>
      </c>
      <c r="I4" s="31" t="s">
        <v>64</v>
      </c>
      <c r="J4" s="30" t="s">
        <v>31</v>
      </c>
      <c r="K4" s="31" t="s">
        <v>27</v>
      </c>
      <c r="L4" s="6"/>
    </row>
    <row r="5" spans="1:22" s="11" customFormat="1" ht="22.5" customHeight="1" x14ac:dyDescent="0.25">
      <c r="A5" s="32" t="s">
        <v>61</v>
      </c>
      <c r="B5" s="33" t="s">
        <v>65</v>
      </c>
      <c r="C5" s="34"/>
      <c r="D5" s="35"/>
      <c r="E5" s="36">
        <f>SUM(E6:E29)</f>
        <v>0</v>
      </c>
      <c r="F5" s="37"/>
      <c r="G5" s="36">
        <f>SUM(G6:G29)</f>
        <v>0</v>
      </c>
      <c r="H5" s="14">
        <f>SUM(H6:H29)</f>
        <v>0</v>
      </c>
      <c r="I5" s="38" t="e">
        <f t="shared" ref="I5:I28" si="0">+H5/E5</f>
        <v>#DIV/0!</v>
      </c>
      <c r="J5" s="39"/>
      <c r="K5" s="36"/>
      <c r="L5" s="10"/>
    </row>
    <row r="6" spans="1:22" s="1" customFormat="1" x14ac:dyDescent="0.2">
      <c r="A6" s="40"/>
      <c r="B6" s="41"/>
      <c r="C6" s="42"/>
      <c r="D6" s="43"/>
      <c r="E6" s="44"/>
      <c r="F6" s="45"/>
      <c r="G6" s="44"/>
      <c r="H6" s="15">
        <f t="shared" ref="H6:H28" si="1">+G6-E6</f>
        <v>0</v>
      </c>
      <c r="I6" s="38" t="e">
        <f t="shared" si="0"/>
        <v>#DIV/0!</v>
      </c>
      <c r="J6" s="46"/>
      <c r="K6" s="47" t="e">
        <f t="shared" ref="K6:K28" si="2">+G6/C6</f>
        <v>#DIV/0!</v>
      </c>
      <c r="L6" s="6"/>
    </row>
    <row r="7" spans="1:22" s="1" customFormat="1" x14ac:dyDescent="0.2">
      <c r="A7" s="40" t="s">
        <v>67</v>
      </c>
      <c r="B7" s="41"/>
      <c r="C7" s="42"/>
      <c r="D7" s="43"/>
      <c r="E7" s="44"/>
      <c r="F7" s="45"/>
      <c r="G7" s="44"/>
      <c r="H7" s="15">
        <f t="shared" si="1"/>
        <v>0</v>
      </c>
      <c r="I7" s="38" t="e">
        <f t="shared" si="0"/>
        <v>#DIV/0!</v>
      </c>
      <c r="J7" s="46"/>
      <c r="K7" s="47" t="e">
        <f t="shared" si="2"/>
        <v>#DIV/0!</v>
      </c>
      <c r="L7" s="6"/>
    </row>
    <row r="8" spans="1:22" s="1" customFormat="1" x14ac:dyDescent="0.2">
      <c r="A8" s="40"/>
      <c r="B8" s="41"/>
      <c r="C8" s="42"/>
      <c r="D8" s="43"/>
      <c r="E8" s="44"/>
      <c r="F8" s="45"/>
      <c r="G8" s="44"/>
      <c r="H8" s="15">
        <f t="shared" si="1"/>
        <v>0</v>
      </c>
      <c r="I8" s="38" t="e">
        <f t="shared" si="0"/>
        <v>#DIV/0!</v>
      </c>
      <c r="J8" s="46"/>
      <c r="K8" s="47" t="e">
        <f t="shared" si="2"/>
        <v>#DIV/0!</v>
      </c>
      <c r="L8" s="6"/>
    </row>
    <row r="9" spans="1:22" s="1" customFormat="1" x14ac:dyDescent="0.2">
      <c r="A9" s="40"/>
      <c r="B9" s="41"/>
      <c r="C9" s="42"/>
      <c r="D9" s="43"/>
      <c r="E9" s="44"/>
      <c r="F9" s="45"/>
      <c r="G9" s="44"/>
      <c r="H9" s="15">
        <f t="shared" si="1"/>
        <v>0</v>
      </c>
      <c r="I9" s="38" t="e">
        <f t="shared" si="0"/>
        <v>#DIV/0!</v>
      </c>
      <c r="J9" s="46"/>
      <c r="K9" s="47" t="e">
        <f t="shared" si="2"/>
        <v>#DIV/0!</v>
      </c>
      <c r="L9" s="6"/>
    </row>
    <row r="10" spans="1:22" s="1" customFormat="1" x14ac:dyDescent="0.2">
      <c r="A10" s="40"/>
      <c r="B10" s="48"/>
      <c r="C10" s="49"/>
      <c r="D10" s="50"/>
      <c r="E10" s="44"/>
      <c r="F10" s="51"/>
      <c r="G10" s="44"/>
      <c r="H10" s="15">
        <f t="shared" si="1"/>
        <v>0</v>
      </c>
      <c r="I10" s="38" t="e">
        <f t="shared" si="0"/>
        <v>#DIV/0!</v>
      </c>
      <c r="J10" s="46"/>
      <c r="K10" s="47" t="e">
        <f t="shared" si="2"/>
        <v>#DIV/0!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x14ac:dyDescent="0.2">
      <c r="A11" s="40"/>
      <c r="B11" s="48"/>
      <c r="C11" s="49"/>
      <c r="D11" s="50"/>
      <c r="E11" s="44"/>
      <c r="F11" s="45"/>
      <c r="G11" s="44"/>
      <c r="H11" s="15">
        <f t="shared" si="1"/>
        <v>0</v>
      </c>
      <c r="I11" s="38" t="e">
        <f t="shared" si="0"/>
        <v>#DIV/0!</v>
      </c>
      <c r="J11" s="46"/>
      <c r="K11" s="47" t="e">
        <f t="shared" si="2"/>
        <v>#DIV/0!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">
      <c r="A12" s="40"/>
      <c r="B12" s="41"/>
      <c r="C12" s="42"/>
      <c r="D12" s="43"/>
      <c r="E12" s="44"/>
      <c r="F12" s="45"/>
      <c r="G12" s="44"/>
      <c r="H12" s="15">
        <f t="shared" si="1"/>
        <v>0</v>
      </c>
      <c r="I12" s="38" t="e">
        <f t="shared" si="0"/>
        <v>#DIV/0!</v>
      </c>
      <c r="J12" s="46"/>
      <c r="K12" s="47" t="e">
        <f t="shared" si="2"/>
        <v>#DIV/0!</v>
      </c>
      <c r="L12" s="6"/>
    </row>
    <row r="13" spans="1:22" s="1" customFormat="1" x14ac:dyDescent="0.2">
      <c r="A13" s="40"/>
      <c r="B13" s="48"/>
      <c r="C13" s="49"/>
      <c r="D13" s="50"/>
      <c r="E13" s="44"/>
      <c r="F13" s="51"/>
      <c r="G13" s="44"/>
      <c r="H13" s="15">
        <f t="shared" si="1"/>
        <v>0</v>
      </c>
      <c r="I13" s="38" t="e">
        <f t="shared" si="0"/>
        <v>#DIV/0!</v>
      </c>
      <c r="J13" s="46"/>
      <c r="K13" s="47" t="e">
        <f t="shared" si="2"/>
        <v>#DIV/0!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x14ac:dyDescent="0.2">
      <c r="A14" s="40"/>
      <c r="B14" s="41"/>
      <c r="C14" s="42"/>
      <c r="D14" s="43"/>
      <c r="E14" s="44"/>
      <c r="F14" s="45"/>
      <c r="G14" s="44"/>
      <c r="H14" s="15">
        <f t="shared" si="1"/>
        <v>0</v>
      </c>
      <c r="I14" s="38" t="e">
        <f t="shared" si="0"/>
        <v>#DIV/0!</v>
      </c>
      <c r="J14" s="46"/>
      <c r="K14" s="47" t="e">
        <f t="shared" si="2"/>
        <v>#DIV/0!</v>
      </c>
      <c r="L14" s="6"/>
    </row>
    <row r="15" spans="1:22" s="1" customFormat="1" x14ac:dyDescent="0.2">
      <c r="A15" s="40"/>
      <c r="B15" s="41"/>
      <c r="C15" s="42"/>
      <c r="D15" s="43"/>
      <c r="E15" s="44"/>
      <c r="F15" s="45"/>
      <c r="G15" s="44"/>
      <c r="H15" s="15">
        <f t="shared" si="1"/>
        <v>0</v>
      </c>
      <c r="I15" s="38" t="e">
        <f t="shared" si="0"/>
        <v>#DIV/0!</v>
      </c>
      <c r="J15" s="46"/>
      <c r="K15" s="47" t="e">
        <f t="shared" si="2"/>
        <v>#DIV/0!</v>
      </c>
      <c r="L15" s="6"/>
    </row>
    <row r="16" spans="1:22" s="1" customFormat="1" x14ac:dyDescent="0.2">
      <c r="A16" s="40"/>
      <c r="B16" s="41"/>
      <c r="C16" s="42"/>
      <c r="D16" s="43"/>
      <c r="E16" s="44"/>
      <c r="F16" s="45"/>
      <c r="G16" s="44"/>
      <c r="H16" s="15">
        <f t="shared" si="1"/>
        <v>0</v>
      </c>
      <c r="I16" s="38" t="e">
        <f t="shared" si="0"/>
        <v>#DIV/0!</v>
      </c>
      <c r="J16" s="46"/>
      <c r="K16" s="47" t="e">
        <f t="shared" si="2"/>
        <v>#DIV/0!</v>
      </c>
      <c r="L16" s="6"/>
    </row>
    <row r="17" spans="1:22" s="1" customFormat="1" x14ac:dyDescent="0.2">
      <c r="A17" s="40"/>
      <c r="B17" s="41"/>
      <c r="C17" s="42"/>
      <c r="D17" s="43"/>
      <c r="E17" s="44"/>
      <c r="F17" s="45"/>
      <c r="G17" s="44"/>
      <c r="H17" s="15">
        <f t="shared" si="1"/>
        <v>0</v>
      </c>
      <c r="I17" s="38" t="e">
        <f t="shared" si="0"/>
        <v>#DIV/0!</v>
      </c>
      <c r="J17" s="46"/>
      <c r="K17" s="47" t="e">
        <f t="shared" si="2"/>
        <v>#DIV/0!</v>
      </c>
      <c r="L17" s="6"/>
    </row>
    <row r="18" spans="1:22" s="1" customFormat="1" x14ac:dyDescent="0.2">
      <c r="A18" s="40"/>
      <c r="B18" s="41"/>
      <c r="C18" s="42"/>
      <c r="D18" s="43"/>
      <c r="E18" s="44"/>
      <c r="F18" s="45"/>
      <c r="G18" s="44"/>
      <c r="H18" s="15">
        <f t="shared" si="1"/>
        <v>0</v>
      </c>
      <c r="I18" s="38" t="e">
        <f t="shared" si="0"/>
        <v>#DIV/0!</v>
      </c>
      <c r="J18" s="46"/>
      <c r="K18" s="47" t="e">
        <f t="shared" si="2"/>
        <v>#DIV/0!</v>
      </c>
      <c r="L18" s="6"/>
    </row>
    <row r="19" spans="1:22" s="1" customFormat="1" x14ac:dyDescent="0.2">
      <c r="A19" s="40"/>
      <c r="B19" s="41"/>
      <c r="C19" s="42"/>
      <c r="D19" s="43"/>
      <c r="E19" s="44"/>
      <c r="F19" s="45"/>
      <c r="G19" s="44"/>
      <c r="H19" s="15">
        <f t="shared" si="1"/>
        <v>0</v>
      </c>
      <c r="I19" s="38" t="e">
        <f t="shared" si="0"/>
        <v>#DIV/0!</v>
      </c>
      <c r="J19" s="46"/>
      <c r="K19" s="47" t="e">
        <f t="shared" si="2"/>
        <v>#DIV/0!</v>
      </c>
      <c r="L19" s="6"/>
    </row>
    <row r="20" spans="1:22" s="1" customFormat="1" x14ac:dyDescent="0.2">
      <c r="A20" s="40"/>
      <c r="B20" s="41"/>
      <c r="C20" s="42"/>
      <c r="D20" s="43"/>
      <c r="E20" s="44"/>
      <c r="F20" s="45"/>
      <c r="G20" s="44"/>
      <c r="H20" s="15">
        <f t="shared" si="1"/>
        <v>0</v>
      </c>
      <c r="I20" s="38" t="e">
        <f t="shared" si="0"/>
        <v>#DIV/0!</v>
      </c>
      <c r="J20" s="46"/>
      <c r="K20" s="47" t="e">
        <f t="shared" si="2"/>
        <v>#DIV/0!</v>
      </c>
      <c r="L20" s="6"/>
    </row>
    <row r="21" spans="1:22" s="1" customFormat="1" x14ac:dyDescent="0.2">
      <c r="A21" s="40"/>
      <c r="B21" s="41"/>
      <c r="C21" s="42"/>
      <c r="D21" s="43"/>
      <c r="E21" s="44"/>
      <c r="F21" s="45"/>
      <c r="G21" s="44"/>
      <c r="H21" s="15">
        <f t="shared" si="1"/>
        <v>0</v>
      </c>
      <c r="I21" s="38" t="e">
        <f t="shared" si="0"/>
        <v>#DIV/0!</v>
      </c>
      <c r="J21" s="46"/>
      <c r="K21" s="47" t="e">
        <f t="shared" si="2"/>
        <v>#DIV/0!</v>
      </c>
      <c r="L21" s="6"/>
    </row>
    <row r="22" spans="1:22" s="2" customFormat="1" x14ac:dyDescent="0.2">
      <c r="A22" s="40"/>
      <c r="B22" s="41"/>
      <c r="C22" s="42"/>
      <c r="D22" s="43"/>
      <c r="E22" s="44"/>
      <c r="F22" s="45"/>
      <c r="G22" s="44"/>
      <c r="H22" s="15">
        <f t="shared" si="1"/>
        <v>0</v>
      </c>
      <c r="I22" s="38" t="e">
        <f t="shared" si="0"/>
        <v>#DIV/0!</v>
      </c>
      <c r="J22" s="46"/>
      <c r="K22" s="47" t="e">
        <f t="shared" si="2"/>
        <v>#DIV/0!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">
      <c r="A23" s="40"/>
      <c r="B23" s="41"/>
      <c r="C23" s="42"/>
      <c r="D23" s="43"/>
      <c r="E23" s="44"/>
      <c r="F23" s="45"/>
      <c r="G23" s="44"/>
      <c r="H23" s="15">
        <f t="shared" si="1"/>
        <v>0</v>
      </c>
      <c r="I23" s="38" t="e">
        <f t="shared" si="0"/>
        <v>#DIV/0!</v>
      </c>
      <c r="J23" s="46"/>
      <c r="K23" s="47" t="e">
        <f t="shared" si="2"/>
        <v>#DIV/0!</v>
      </c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x14ac:dyDescent="0.2">
      <c r="A24" s="40"/>
      <c r="B24" s="41"/>
      <c r="C24" s="42"/>
      <c r="D24" s="43"/>
      <c r="E24" s="44"/>
      <c r="F24" s="45"/>
      <c r="G24" s="44"/>
      <c r="H24" s="15">
        <f t="shared" si="1"/>
        <v>0</v>
      </c>
      <c r="I24" s="38" t="e">
        <f t="shared" si="0"/>
        <v>#DIV/0!</v>
      </c>
      <c r="J24" s="46"/>
      <c r="K24" s="47" t="e">
        <f t="shared" si="2"/>
        <v>#DIV/0!</v>
      </c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x14ac:dyDescent="0.2">
      <c r="A25" s="40"/>
      <c r="B25" s="41"/>
      <c r="C25" s="42"/>
      <c r="D25" s="43"/>
      <c r="E25" s="44"/>
      <c r="F25" s="45"/>
      <c r="G25" s="44"/>
      <c r="H25" s="15">
        <f t="shared" si="1"/>
        <v>0</v>
      </c>
      <c r="I25" s="38" t="e">
        <f t="shared" si="0"/>
        <v>#DIV/0!</v>
      </c>
      <c r="J25" s="46"/>
      <c r="K25" s="47" t="e">
        <f t="shared" si="2"/>
        <v>#DIV/0!</v>
      </c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x14ac:dyDescent="0.2">
      <c r="A26" s="40"/>
      <c r="B26" s="41"/>
      <c r="C26" s="42"/>
      <c r="D26" s="43"/>
      <c r="E26" s="44"/>
      <c r="F26" s="45"/>
      <c r="G26" s="44"/>
      <c r="H26" s="15">
        <f t="shared" si="1"/>
        <v>0</v>
      </c>
      <c r="I26" s="38" t="e">
        <f t="shared" si="0"/>
        <v>#DIV/0!</v>
      </c>
      <c r="J26" s="46"/>
      <c r="K26" s="47" t="e">
        <f t="shared" si="2"/>
        <v>#DIV/0!</v>
      </c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" customFormat="1" x14ac:dyDescent="0.2">
      <c r="A27" s="40"/>
      <c r="B27" s="41"/>
      <c r="C27" s="42"/>
      <c r="D27" s="43"/>
      <c r="E27" s="44"/>
      <c r="F27" s="45"/>
      <c r="G27" s="44"/>
      <c r="H27" s="15">
        <f t="shared" si="1"/>
        <v>0</v>
      </c>
      <c r="I27" s="38" t="e">
        <f t="shared" si="0"/>
        <v>#DIV/0!</v>
      </c>
      <c r="J27" s="46"/>
      <c r="K27" s="47" t="e">
        <f t="shared" si="2"/>
        <v>#DIV/0!</v>
      </c>
      <c r="L27" s="6"/>
    </row>
    <row r="28" spans="1:22" s="1" customFormat="1" x14ac:dyDescent="0.2">
      <c r="A28" s="40"/>
      <c r="B28" s="41"/>
      <c r="C28" s="42"/>
      <c r="D28" s="43"/>
      <c r="E28" s="44"/>
      <c r="F28" s="45"/>
      <c r="G28" s="44"/>
      <c r="H28" s="15">
        <f t="shared" si="1"/>
        <v>0</v>
      </c>
      <c r="I28" s="38" t="e">
        <f t="shared" si="0"/>
        <v>#DIV/0!</v>
      </c>
      <c r="J28" s="46"/>
      <c r="K28" s="47" t="e">
        <f t="shared" si="2"/>
        <v>#DIV/0!</v>
      </c>
      <c r="L28" s="6"/>
    </row>
    <row r="29" spans="1:22" x14ac:dyDescent="0.2">
      <c r="A29" s="20"/>
      <c r="B29" s="20"/>
      <c r="C29" s="20"/>
      <c r="D29" s="21"/>
      <c r="E29" s="20"/>
      <c r="F29" s="22"/>
      <c r="G29" s="20"/>
      <c r="H29" s="20"/>
      <c r="I29" s="52"/>
      <c r="J29" s="52"/>
      <c r="K29" s="52"/>
      <c r="L29" s="6"/>
    </row>
    <row r="30" spans="1:22" x14ac:dyDescent="0.2">
      <c r="A30" s="55" t="s">
        <v>21</v>
      </c>
      <c r="B30" s="53"/>
      <c r="C30" s="53"/>
      <c r="D30" s="54"/>
      <c r="E30" s="55" t="s">
        <v>22</v>
      </c>
      <c r="F30" s="20"/>
      <c r="G30" s="22"/>
      <c r="H30" s="20"/>
      <c r="I30" s="67" t="s">
        <v>39</v>
      </c>
      <c r="J30" s="24"/>
      <c r="K30" s="24"/>
      <c r="L30" s="6"/>
    </row>
    <row r="31" spans="1:22" x14ac:dyDescent="0.2">
      <c r="A31" s="58" t="s">
        <v>4</v>
      </c>
      <c r="B31" s="56" t="s">
        <v>5</v>
      </c>
      <c r="C31" s="56"/>
      <c r="D31" s="57"/>
      <c r="E31" s="58" t="s">
        <v>4</v>
      </c>
      <c r="F31" s="68" t="s">
        <v>23</v>
      </c>
      <c r="G31" s="22"/>
      <c r="H31" s="20"/>
      <c r="I31" s="20" t="s">
        <v>40</v>
      </c>
      <c r="J31" s="24"/>
      <c r="K31" s="24"/>
      <c r="L31" s="6"/>
    </row>
    <row r="32" spans="1:22" x14ac:dyDescent="0.2">
      <c r="A32" s="58" t="s">
        <v>2</v>
      </c>
      <c r="B32" s="56" t="s">
        <v>3</v>
      </c>
      <c r="C32" s="56"/>
      <c r="D32" s="54"/>
      <c r="E32" s="58" t="s">
        <v>2</v>
      </c>
      <c r="F32" s="68" t="s">
        <v>24</v>
      </c>
      <c r="G32" s="22"/>
      <c r="H32" s="20"/>
      <c r="I32" s="20"/>
      <c r="J32" s="24"/>
      <c r="K32" s="24"/>
      <c r="L32" s="6"/>
    </row>
    <row r="33" spans="1:22" x14ac:dyDescent="0.2">
      <c r="A33" s="58" t="s">
        <v>6</v>
      </c>
      <c r="B33" s="56" t="s">
        <v>13</v>
      </c>
      <c r="C33" s="56"/>
      <c r="D33" s="54"/>
      <c r="E33" s="58" t="s">
        <v>6</v>
      </c>
      <c r="F33" s="68" t="s">
        <v>25</v>
      </c>
      <c r="G33" s="22"/>
      <c r="H33" s="20"/>
      <c r="I33" s="20"/>
      <c r="J33" s="24"/>
      <c r="K33" s="24"/>
      <c r="L33" s="6"/>
    </row>
    <row r="34" spans="1:22" x14ac:dyDescent="0.2">
      <c r="A34" s="58" t="s">
        <v>7</v>
      </c>
      <c r="B34" s="69" t="s">
        <v>8</v>
      </c>
      <c r="C34" s="69"/>
      <c r="D34" s="54"/>
      <c r="E34" s="53"/>
      <c r="F34" s="53"/>
      <c r="G34" s="70"/>
      <c r="H34" s="20"/>
      <c r="I34" s="20"/>
      <c r="J34" s="24"/>
      <c r="K34" s="24"/>
      <c r="L34" s="6"/>
    </row>
    <row r="35" spans="1:22" x14ac:dyDescent="0.2">
      <c r="A35" s="58" t="s">
        <v>9</v>
      </c>
      <c r="B35" s="71" t="s">
        <v>14</v>
      </c>
      <c r="C35" s="71"/>
      <c r="D35" s="54"/>
      <c r="E35" s="53"/>
      <c r="F35" s="53"/>
      <c r="G35" s="22"/>
      <c r="H35" s="20"/>
      <c r="I35" s="20"/>
      <c r="J35" s="24"/>
      <c r="K35" s="24"/>
      <c r="L35" s="6"/>
    </row>
    <row r="36" spans="1:22" x14ac:dyDescent="0.2">
      <c r="A36" s="58" t="s">
        <v>10</v>
      </c>
      <c r="B36" s="71" t="s">
        <v>15</v>
      </c>
      <c r="C36" s="71"/>
      <c r="D36" s="54"/>
      <c r="E36" s="53"/>
      <c r="F36" s="53"/>
      <c r="G36" s="22"/>
      <c r="H36" s="20"/>
      <c r="I36" s="20"/>
      <c r="J36" s="24"/>
      <c r="K36" s="24"/>
      <c r="L36" s="6"/>
    </row>
    <row r="37" spans="1:22" x14ac:dyDescent="0.2">
      <c r="A37" s="58" t="s">
        <v>11</v>
      </c>
      <c r="B37" s="72" t="s">
        <v>16</v>
      </c>
      <c r="C37" s="72"/>
      <c r="D37" s="54"/>
      <c r="E37" s="53"/>
      <c r="F37" s="53"/>
      <c r="G37" s="22"/>
      <c r="H37" s="20"/>
      <c r="I37" s="20"/>
      <c r="J37" s="24"/>
      <c r="K37" s="24"/>
      <c r="L37" s="6"/>
    </row>
    <row r="38" spans="1:22" x14ac:dyDescent="0.2">
      <c r="F38" s="3"/>
      <c r="G38" s="5"/>
      <c r="I38" s="3"/>
      <c r="L38" s="6"/>
    </row>
    <row r="39" spans="1:22" s="8" customFormat="1" x14ac:dyDescent="0.2">
      <c r="A39" s="59"/>
      <c r="B39" s="9"/>
      <c r="C39" s="9"/>
      <c r="E39" s="3"/>
      <c r="F39" s="5"/>
      <c r="G39" s="3"/>
      <c r="H39" s="3"/>
      <c r="I39" s="7"/>
      <c r="J39" s="7"/>
      <c r="K39" s="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</sheetData>
  <mergeCells count="4">
    <mergeCell ref="C3:E3"/>
    <mergeCell ref="I3:K3"/>
    <mergeCell ref="I1:K1"/>
    <mergeCell ref="I2:K2"/>
  </mergeCells>
  <hyperlinks>
    <hyperlink ref="J2" r:id="rId1" display="muster@muster.ch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J22" sqref="J22"/>
    </sheetView>
  </sheetViews>
  <sheetFormatPr baseColWidth="10" defaultRowHeight="14.25" x14ac:dyDescent="0.2"/>
  <cols>
    <col min="1" max="1" width="8.85546875" style="3" customWidth="1"/>
    <col min="2" max="2" width="24.42578125" style="3" customWidth="1"/>
    <col min="3" max="3" width="8" style="3" customWidth="1"/>
    <col min="4" max="4" width="6.5703125" style="8" customWidth="1"/>
    <col min="5" max="5" width="14" style="3" bestFit="1" customWidth="1"/>
    <col min="6" max="6" width="6.7109375" style="3" customWidth="1"/>
    <col min="7" max="7" width="18.42578125" style="5" customWidth="1"/>
    <col min="8" max="8" width="13.7109375" style="3" customWidth="1"/>
    <col min="9" max="9" width="11.85546875" style="3" customWidth="1"/>
    <col min="10" max="10" width="6.28515625" style="7" customWidth="1"/>
    <col min="11" max="11" width="13.28515625" style="7" customWidth="1"/>
    <col min="12" max="12" width="8.42578125" style="7" bestFit="1" customWidth="1"/>
    <col min="13" max="16384" width="11.42578125" style="3"/>
  </cols>
  <sheetData>
    <row r="1" spans="1:23" ht="15" x14ac:dyDescent="0.25">
      <c r="A1" s="19" t="s">
        <v>68</v>
      </c>
      <c r="B1" s="20"/>
      <c r="C1" s="20"/>
      <c r="D1" s="21"/>
      <c r="E1" s="20"/>
      <c r="F1" s="20"/>
      <c r="G1" s="22"/>
      <c r="H1" s="19" t="s">
        <v>17</v>
      </c>
      <c r="I1" s="20"/>
      <c r="J1" s="112" t="s">
        <v>18</v>
      </c>
      <c r="K1" s="113"/>
      <c r="L1" s="114"/>
    </row>
    <row r="2" spans="1:23" ht="15" x14ac:dyDescent="0.25">
      <c r="A2" s="19"/>
      <c r="B2" s="20"/>
      <c r="C2" s="20"/>
      <c r="D2" s="21"/>
      <c r="E2" s="20"/>
      <c r="F2" s="20"/>
      <c r="G2" s="22"/>
      <c r="H2" s="60" t="s">
        <v>34</v>
      </c>
      <c r="I2" s="20"/>
      <c r="J2" s="115" t="s">
        <v>38</v>
      </c>
      <c r="K2" s="113"/>
      <c r="L2" s="114"/>
    </row>
    <row r="3" spans="1:23" s="12" customFormat="1" ht="14.25" customHeight="1" x14ac:dyDescent="0.2">
      <c r="A3" s="23" t="s">
        <v>36</v>
      </c>
      <c r="B3" s="16"/>
      <c r="C3" s="116" t="s">
        <v>66</v>
      </c>
      <c r="D3" s="116"/>
      <c r="E3" s="23"/>
      <c r="F3" s="23"/>
      <c r="G3" s="61"/>
      <c r="H3" s="62" t="s">
        <v>35</v>
      </c>
      <c r="I3" s="23"/>
      <c r="J3" s="112" t="s">
        <v>37</v>
      </c>
      <c r="K3" s="113"/>
      <c r="L3" s="114"/>
    </row>
    <row r="4" spans="1:23" s="4" customFormat="1" ht="38.25" x14ac:dyDescent="0.2">
      <c r="A4" s="25" t="s">
        <v>0</v>
      </c>
      <c r="B4" s="26" t="s">
        <v>1</v>
      </c>
      <c r="C4" s="27" t="s">
        <v>29</v>
      </c>
      <c r="D4" s="28" t="s">
        <v>26</v>
      </c>
      <c r="E4" s="29" t="s">
        <v>19</v>
      </c>
      <c r="F4" s="31" t="s">
        <v>32</v>
      </c>
      <c r="G4" s="30" t="s">
        <v>28</v>
      </c>
      <c r="H4" s="29" t="s">
        <v>20</v>
      </c>
      <c r="I4" s="13" t="s">
        <v>33</v>
      </c>
      <c r="J4" s="31" t="s">
        <v>30</v>
      </c>
      <c r="K4" s="30" t="s">
        <v>31</v>
      </c>
      <c r="L4" s="31" t="s">
        <v>27</v>
      </c>
      <c r="M4" s="6"/>
    </row>
    <row r="5" spans="1:23" s="11" customFormat="1" ht="22.5" customHeight="1" x14ac:dyDescent="0.25">
      <c r="A5" s="73">
        <v>10800.01</v>
      </c>
      <c r="B5" s="74" t="s">
        <v>54</v>
      </c>
      <c r="C5" s="75"/>
      <c r="D5" s="76"/>
      <c r="E5" s="77">
        <f>SUM(E6:E24)</f>
        <v>87871</v>
      </c>
      <c r="F5" s="77"/>
      <c r="G5" s="78"/>
      <c r="H5" s="77">
        <f>SUM(H6:H24)</f>
        <v>207500</v>
      </c>
      <c r="I5" s="18">
        <f>SUM(I6:I24)</f>
        <v>119629</v>
      </c>
      <c r="J5" s="39"/>
      <c r="K5" s="39"/>
      <c r="L5" s="36"/>
      <c r="M5" s="10"/>
    </row>
    <row r="6" spans="1:23" s="1" customFormat="1" x14ac:dyDescent="0.2">
      <c r="A6" s="40">
        <v>10800.01</v>
      </c>
      <c r="B6" s="41" t="s">
        <v>41</v>
      </c>
      <c r="C6" s="64">
        <v>653</v>
      </c>
      <c r="D6" s="43">
        <v>33</v>
      </c>
      <c r="E6" s="44">
        <v>884</v>
      </c>
      <c r="F6" s="65" t="s">
        <v>56</v>
      </c>
      <c r="G6" s="45" t="s">
        <v>12</v>
      </c>
      <c r="H6" s="44">
        <v>2300</v>
      </c>
      <c r="I6" s="15">
        <f>+H6-E6</f>
        <v>1416</v>
      </c>
      <c r="J6" s="46"/>
      <c r="K6" s="46"/>
      <c r="L6" s="47">
        <f>+H6/C6</f>
        <v>3.5222052067381315</v>
      </c>
      <c r="M6" s="6"/>
    </row>
    <row r="7" spans="1:23" s="1" customFormat="1" x14ac:dyDescent="0.2">
      <c r="A7" s="40">
        <v>10800.01</v>
      </c>
      <c r="B7" s="41" t="s">
        <v>41</v>
      </c>
      <c r="C7" s="64">
        <v>735</v>
      </c>
      <c r="D7" s="43">
        <v>34</v>
      </c>
      <c r="E7" s="44">
        <v>995</v>
      </c>
      <c r="F7" s="65" t="s">
        <v>56</v>
      </c>
      <c r="G7" s="45" t="s">
        <v>12</v>
      </c>
      <c r="H7" s="44">
        <v>2800</v>
      </c>
      <c r="I7" s="15">
        <f t="shared" ref="I7:I23" si="0">+H7-E7</f>
        <v>1805</v>
      </c>
      <c r="J7" s="46"/>
      <c r="K7" s="46"/>
      <c r="L7" s="47">
        <f t="shared" ref="L7:L23" si="1">+H7/C7</f>
        <v>3.8095238095238093</v>
      </c>
      <c r="M7" s="6"/>
    </row>
    <row r="8" spans="1:23" s="1" customFormat="1" x14ac:dyDescent="0.2">
      <c r="A8" s="40">
        <v>10800.01</v>
      </c>
      <c r="B8" s="41" t="s">
        <v>41</v>
      </c>
      <c r="C8" s="64">
        <v>667</v>
      </c>
      <c r="D8" s="43">
        <v>159</v>
      </c>
      <c r="E8" s="44">
        <v>903</v>
      </c>
      <c r="F8" s="65" t="s">
        <v>56</v>
      </c>
      <c r="G8" s="45" t="s">
        <v>42</v>
      </c>
      <c r="H8" s="44">
        <v>2800</v>
      </c>
      <c r="I8" s="15">
        <f t="shared" si="0"/>
        <v>1897</v>
      </c>
      <c r="J8" s="46"/>
      <c r="K8" s="46"/>
      <c r="L8" s="47">
        <f t="shared" si="1"/>
        <v>4.197901049475262</v>
      </c>
      <c r="M8" s="6"/>
    </row>
    <row r="9" spans="1:23" s="1" customFormat="1" x14ac:dyDescent="0.2">
      <c r="A9" s="40">
        <v>10800.01</v>
      </c>
      <c r="B9" s="41" t="s">
        <v>41</v>
      </c>
      <c r="C9" s="64">
        <v>20026</v>
      </c>
      <c r="D9" s="43">
        <v>187</v>
      </c>
      <c r="E9" s="44">
        <v>27095</v>
      </c>
      <c r="F9" s="65" t="s">
        <v>56</v>
      </c>
      <c r="G9" s="45" t="s">
        <v>12</v>
      </c>
      <c r="H9" s="44">
        <v>52800</v>
      </c>
      <c r="I9" s="15">
        <f t="shared" si="0"/>
        <v>25705</v>
      </c>
      <c r="J9" s="46"/>
      <c r="K9" s="46"/>
      <c r="L9" s="47">
        <f t="shared" si="1"/>
        <v>2.6365724558074501</v>
      </c>
      <c r="M9" s="6"/>
    </row>
    <row r="10" spans="1:23" s="1" customFormat="1" x14ac:dyDescent="0.2">
      <c r="A10" s="40">
        <v>10800.01</v>
      </c>
      <c r="B10" s="41" t="s">
        <v>41</v>
      </c>
      <c r="C10" s="64">
        <v>7586</v>
      </c>
      <c r="D10" s="43">
        <v>224</v>
      </c>
      <c r="E10" s="44">
        <v>10264</v>
      </c>
      <c r="F10" s="65" t="s">
        <v>56</v>
      </c>
      <c r="G10" s="45" t="s">
        <v>12</v>
      </c>
      <c r="H10" s="44">
        <v>16200</v>
      </c>
      <c r="I10" s="15">
        <f t="shared" si="0"/>
        <v>5936</v>
      </c>
      <c r="J10" s="46"/>
      <c r="K10" s="46"/>
      <c r="L10" s="47">
        <f t="shared" si="1"/>
        <v>2.1355127867123649</v>
      </c>
      <c r="M10" s="6"/>
    </row>
    <row r="11" spans="1:23" s="1" customFormat="1" x14ac:dyDescent="0.2">
      <c r="A11" s="40">
        <v>10800.01</v>
      </c>
      <c r="B11" s="48" t="s">
        <v>41</v>
      </c>
      <c r="C11" s="79">
        <v>2537</v>
      </c>
      <c r="D11" s="50">
        <v>254</v>
      </c>
      <c r="E11" s="44">
        <v>3433</v>
      </c>
      <c r="F11" s="65" t="s">
        <v>56</v>
      </c>
      <c r="G11" s="51" t="s">
        <v>12</v>
      </c>
      <c r="H11" s="44">
        <v>6600</v>
      </c>
      <c r="I11" s="15">
        <f t="shared" si="0"/>
        <v>3167</v>
      </c>
      <c r="J11" s="46"/>
      <c r="K11" s="46"/>
      <c r="L11" s="47">
        <f t="shared" si="1"/>
        <v>2.6014978320851401</v>
      </c>
      <c r="M11" s="6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40">
        <v>10800.01</v>
      </c>
      <c r="B12" s="41" t="s">
        <v>43</v>
      </c>
      <c r="C12" s="64">
        <v>1622</v>
      </c>
      <c r="D12" s="43">
        <v>254</v>
      </c>
      <c r="E12" s="44">
        <v>2195</v>
      </c>
      <c r="F12" s="65" t="s">
        <v>56</v>
      </c>
      <c r="G12" s="45" t="s">
        <v>44</v>
      </c>
      <c r="H12" s="44">
        <v>2500</v>
      </c>
      <c r="I12" s="15">
        <f t="shared" si="0"/>
        <v>305</v>
      </c>
      <c r="J12" s="46"/>
      <c r="K12" s="46"/>
      <c r="L12" s="47">
        <f t="shared" si="1"/>
        <v>1.5413070283600494</v>
      </c>
      <c r="M12" s="6"/>
    </row>
    <row r="13" spans="1:23" s="1" customFormat="1" x14ac:dyDescent="0.2">
      <c r="A13" s="40">
        <v>10800.01</v>
      </c>
      <c r="B13" s="41" t="s">
        <v>41</v>
      </c>
      <c r="C13" s="64">
        <v>1568</v>
      </c>
      <c r="D13" s="43">
        <v>275</v>
      </c>
      <c r="E13" s="44">
        <v>2122</v>
      </c>
      <c r="F13" s="65" t="s">
        <v>56</v>
      </c>
      <c r="G13" s="45" t="s">
        <v>12</v>
      </c>
      <c r="H13" s="44">
        <v>6300</v>
      </c>
      <c r="I13" s="15">
        <f t="shared" si="0"/>
        <v>4178</v>
      </c>
      <c r="J13" s="46"/>
      <c r="K13" s="46"/>
      <c r="L13" s="47">
        <f t="shared" si="1"/>
        <v>4.0178571428571432</v>
      </c>
      <c r="M13" s="6"/>
    </row>
    <row r="14" spans="1:23" s="1" customFormat="1" x14ac:dyDescent="0.2">
      <c r="A14" s="40">
        <v>10800.01</v>
      </c>
      <c r="B14" s="41" t="s">
        <v>41</v>
      </c>
      <c r="C14" s="64">
        <v>4130</v>
      </c>
      <c r="D14" s="43">
        <v>277</v>
      </c>
      <c r="E14" s="44">
        <v>5588</v>
      </c>
      <c r="F14" s="65" t="s">
        <v>56</v>
      </c>
      <c r="G14" s="45" t="s">
        <v>12</v>
      </c>
      <c r="H14" s="44">
        <v>16800</v>
      </c>
      <c r="I14" s="15">
        <f t="shared" si="0"/>
        <v>11212</v>
      </c>
      <c r="J14" s="46"/>
      <c r="K14" s="46"/>
      <c r="L14" s="47">
        <f t="shared" si="1"/>
        <v>4.0677966101694913</v>
      </c>
      <c r="M14" s="6"/>
    </row>
    <row r="15" spans="1:23" s="1" customFormat="1" x14ac:dyDescent="0.2">
      <c r="A15" s="40">
        <v>10800.01</v>
      </c>
      <c r="B15" s="41" t="s">
        <v>41</v>
      </c>
      <c r="C15" s="64">
        <v>3303</v>
      </c>
      <c r="D15" s="43">
        <v>278</v>
      </c>
      <c r="E15" s="44">
        <v>4469</v>
      </c>
      <c r="F15" s="65" t="s">
        <v>56</v>
      </c>
      <c r="G15" s="45" t="s">
        <v>12</v>
      </c>
      <c r="H15" s="44">
        <v>13200</v>
      </c>
      <c r="I15" s="15">
        <f t="shared" si="0"/>
        <v>8731</v>
      </c>
      <c r="J15" s="46"/>
      <c r="K15" s="46"/>
      <c r="L15" s="47">
        <f t="shared" si="1"/>
        <v>3.9963669391462306</v>
      </c>
      <c r="M15" s="6"/>
    </row>
    <row r="16" spans="1:23" s="1" customFormat="1" x14ac:dyDescent="0.2">
      <c r="A16" s="40">
        <v>10800.01</v>
      </c>
      <c r="B16" s="41" t="s">
        <v>41</v>
      </c>
      <c r="C16" s="64">
        <v>2859</v>
      </c>
      <c r="D16" s="43">
        <v>283</v>
      </c>
      <c r="E16" s="44">
        <v>3868</v>
      </c>
      <c r="F16" s="65" t="s">
        <v>56</v>
      </c>
      <c r="G16" s="45" t="s">
        <v>12</v>
      </c>
      <c r="H16" s="44">
        <v>5400</v>
      </c>
      <c r="I16" s="15">
        <f t="shared" si="0"/>
        <v>1532</v>
      </c>
      <c r="J16" s="46"/>
      <c r="K16" s="46"/>
      <c r="L16" s="47">
        <f t="shared" si="1"/>
        <v>1.888772298006296</v>
      </c>
      <c r="M16" s="6"/>
    </row>
    <row r="17" spans="1:23" s="1" customFormat="1" x14ac:dyDescent="0.2">
      <c r="A17" s="40">
        <v>10800.01</v>
      </c>
      <c r="B17" s="41" t="s">
        <v>41</v>
      </c>
      <c r="C17" s="64">
        <v>4593</v>
      </c>
      <c r="D17" s="43">
        <v>284</v>
      </c>
      <c r="E17" s="44">
        <v>6214</v>
      </c>
      <c r="F17" s="65" t="s">
        <v>56</v>
      </c>
      <c r="G17" s="45" t="s">
        <v>12</v>
      </c>
      <c r="H17" s="44">
        <v>19800</v>
      </c>
      <c r="I17" s="15">
        <f t="shared" ref="I17:I19" si="2">+H17-E17</f>
        <v>13586</v>
      </c>
      <c r="J17" s="46"/>
      <c r="K17" s="46"/>
      <c r="L17" s="47">
        <f t="shared" ref="L17:L19" si="3">+H17/C17</f>
        <v>4.3109079033311559</v>
      </c>
      <c r="M17" s="6"/>
    </row>
    <row r="18" spans="1:23" s="1" customFormat="1" x14ac:dyDescent="0.2">
      <c r="A18" s="40">
        <v>10800.01</v>
      </c>
      <c r="B18" s="41" t="s">
        <v>41</v>
      </c>
      <c r="C18" s="64">
        <v>6027</v>
      </c>
      <c r="D18" s="43">
        <v>292</v>
      </c>
      <c r="E18" s="44">
        <v>8155</v>
      </c>
      <c r="F18" s="65" t="s">
        <v>56</v>
      </c>
      <c r="G18" s="45" t="s">
        <v>12</v>
      </c>
      <c r="H18" s="44">
        <v>5700</v>
      </c>
      <c r="I18" s="15">
        <f t="shared" si="2"/>
        <v>-2455</v>
      </c>
      <c r="J18" s="46"/>
      <c r="K18" s="46"/>
      <c r="L18" s="47">
        <f t="shared" si="3"/>
        <v>0.9457441513190642</v>
      </c>
      <c r="M18" s="6"/>
    </row>
    <row r="19" spans="1:23" s="1" customFormat="1" x14ac:dyDescent="0.2">
      <c r="A19" s="40">
        <v>10800.01</v>
      </c>
      <c r="B19" s="41" t="s">
        <v>41</v>
      </c>
      <c r="C19" s="64">
        <v>2568</v>
      </c>
      <c r="D19" s="43">
        <v>357</v>
      </c>
      <c r="E19" s="44">
        <v>3475</v>
      </c>
      <c r="F19" s="65" t="s">
        <v>56</v>
      </c>
      <c r="G19" s="45" t="s">
        <v>12</v>
      </c>
      <c r="H19" s="44">
        <v>3600</v>
      </c>
      <c r="I19" s="15">
        <f t="shared" si="2"/>
        <v>125</v>
      </c>
      <c r="J19" s="46"/>
      <c r="K19" s="46"/>
      <c r="L19" s="47">
        <f t="shared" si="3"/>
        <v>1.4018691588785046</v>
      </c>
      <c r="M19" s="6"/>
    </row>
    <row r="20" spans="1:23" s="2" customFormat="1" x14ac:dyDescent="0.2">
      <c r="A20" s="40">
        <v>10800.01</v>
      </c>
      <c r="B20" s="41" t="s">
        <v>41</v>
      </c>
      <c r="C20" s="64">
        <v>2543</v>
      </c>
      <c r="D20" s="43">
        <v>383</v>
      </c>
      <c r="E20" s="44">
        <v>3441</v>
      </c>
      <c r="F20" s="65" t="s">
        <v>56</v>
      </c>
      <c r="G20" s="45" t="s">
        <v>12</v>
      </c>
      <c r="H20" s="44">
        <v>4900</v>
      </c>
      <c r="I20" s="15">
        <f t="shared" si="0"/>
        <v>1459</v>
      </c>
      <c r="J20" s="46"/>
      <c r="K20" s="46"/>
      <c r="L20" s="47">
        <f t="shared" si="1"/>
        <v>1.9268580416830514</v>
      </c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2" customFormat="1" x14ac:dyDescent="0.2">
      <c r="A21" s="40">
        <v>10800.01</v>
      </c>
      <c r="B21" s="41" t="s">
        <v>41</v>
      </c>
      <c r="C21" s="64">
        <v>3378</v>
      </c>
      <c r="D21" s="43">
        <v>384</v>
      </c>
      <c r="E21" s="44">
        <v>4570</v>
      </c>
      <c r="F21" s="65" t="s">
        <v>56</v>
      </c>
      <c r="G21" s="45" t="s">
        <v>12</v>
      </c>
      <c r="H21" s="44">
        <v>5900</v>
      </c>
      <c r="I21" s="15">
        <f t="shared" si="0"/>
        <v>1330</v>
      </c>
      <c r="J21" s="46"/>
      <c r="K21" s="46"/>
      <c r="L21" s="47">
        <f t="shared" si="1"/>
        <v>1.7465956187092955</v>
      </c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2" customFormat="1" x14ac:dyDescent="0.2">
      <c r="A22" s="40">
        <v>10800.01</v>
      </c>
      <c r="B22" s="41" t="s">
        <v>41</v>
      </c>
      <c r="C22" s="64">
        <v>148</v>
      </c>
      <c r="D22" s="43">
        <v>434</v>
      </c>
      <c r="E22" s="44">
        <v>200</v>
      </c>
      <c r="F22" s="65" t="s">
        <v>58</v>
      </c>
      <c r="G22" s="45" t="s">
        <v>57</v>
      </c>
      <c r="H22" s="44">
        <v>39900</v>
      </c>
      <c r="I22" s="15">
        <f t="shared" si="0"/>
        <v>39700</v>
      </c>
      <c r="J22" s="46"/>
      <c r="K22" s="46"/>
      <c r="L22" s="47">
        <f t="shared" si="1"/>
        <v>269.59459459459458</v>
      </c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2" customFormat="1" x14ac:dyDescent="0.2">
      <c r="A23" s="40"/>
      <c r="B23" s="41"/>
      <c r="C23" s="64"/>
      <c r="D23" s="43"/>
      <c r="E23" s="44"/>
      <c r="F23" s="44"/>
      <c r="G23" s="45"/>
      <c r="H23" s="44"/>
      <c r="I23" s="15">
        <f t="shared" si="0"/>
        <v>0</v>
      </c>
      <c r="J23" s="46"/>
      <c r="K23" s="46"/>
      <c r="L23" s="47" t="e">
        <f t="shared" si="1"/>
        <v>#DIV/0!</v>
      </c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0"/>
      <c r="B24" s="20"/>
      <c r="C24" s="66"/>
      <c r="D24" s="21"/>
      <c r="E24" s="20"/>
      <c r="F24" s="20"/>
      <c r="G24" s="22"/>
      <c r="H24" s="20"/>
      <c r="I24" s="20"/>
      <c r="J24" s="52"/>
      <c r="K24" s="52"/>
      <c r="L24" s="52"/>
      <c r="M24" s="6"/>
    </row>
    <row r="25" spans="1:23" x14ac:dyDescent="0.2">
      <c r="A25" s="55" t="s">
        <v>21</v>
      </c>
      <c r="B25" s="53"/>
      <c r="C25" s="53"/>
      <c r="D25" s="54"/>
      <c r="E25" s="55" t="s">
        <v>22</v>
      </c>
      <c r="F25" s="20"/>
      <c r="G25" s="22"/>
      <c r="H25" s="20"/>
      <c r="I25" s="67" t="s">
        <v>39</v>
      </c>
      <c r="J25" s="24"/>
      <c r="K25" s="24"/>
      <c r="L25" s="24"/>
    </row>
    <row r="26" spans="1:23" x14ac:dyDescent="0.2">
      <c r="A26" s="58" t="s">
        <v>4</v>
      </c>
      <c r="B26" s="56" t="s">
        <v>5</v>
      </c>
      <c r="C26" s="56"/>
      <c r="D26" s="57"/>
      <c r="E26" s="58" t="s">
        <v>4</v>
      </c>
      <c r="F26" s="68" t="s">
        <v>23</v>
      </c>
      <c r="G26" s="22"/>
      <c r="H26" s="20"/>
      <c r="I26" s="20" t="s">
        <v>40</v>
      </c>
      <c r="J26" s="24"/>
      <c r="K26" s="24"/>
      <c r="L26" s="24"/>
    </row>
    <row r="27" spans="1:23" x14ac:dyDescent="0.2">
      <c r="A27" s="58" t="s">
        <v>2</v>
      </c>
      <c r="B27" s="56" t="s">
        <v>3</v>
      </c>
      <c r="C27" s="56"/>
      <c r="D27" s="54"/>
      <c r="E27" s="58" t="s">
        <v>2</v>
      </c>
      <c r="F27" s="68" t="s">
        <v>24</v>
      </c>
      <c r="G27" s="22"/>
      <c r="H27" s="20"/>
      <c r="I27" s="20"/>
      <c r="J27" s="24"/>
      <c r="K27" s="24"/>
      <c r="L27" s="24"/>
    </row>
    <row r="28" spans="1:23" x14ac:dyDescent="0.2">
      <c r="A28" s="58" t="s">
        <v>6</v>
      </c>
      <c r="B28" s="56" t="s">
        <v>13</v>
      </c>
      <c r="C28" s="56"/>
      <c r="D28" s="54"/>
      <c r="E28" s="58" t="s">
        <v>6</v>
      </c>
      <c r="F28" s="68" t="s">
        <v>25</v>
      </c>
      <c r="G28" s="22"/>
      <c r="H28" s="20"/>
      <c r="I28" s="20"/>
      <c r="J28" s="24"/>
      <c r="K28" s="24"/>
      <c r="L28" s="24"/>
    </row>
    <row r="29" spans="1:23" x14ac:dyDescent="0.2">
      <c r="A29" s="58" t="s">
        <v>7</v>
      </c>
      <c r="B29" s="69" t="s">
        <v>8</v>
      </c>
      <c r="C29" s="69"/>
      <c r="D29" s="54"/>
      <c r="E29" s="53"/>
      <c r="F29" s="53"/>
      <c r="G29" s="70"/>
      <c r="H29" s="20"/>
      <c r="I29" s="20"/>
      <c r="J29" s="24"/>
      <c r="K29" s="24"/>
      <c r="L29" s="24"/>
    </row>
    <row r="30" spans="1:23" x14ac:dyDescent="0.2">
      <c r="A30" s="58" t="s">
        <v>9</v>
      </c>
      <c r="B30" s="71" t="s">
        <v>14</v>
      </c>
      <c r="C30" s="71"/>
      <c r="D30" s="54"/>
      <c r="E30" s="53"/>
      <c r="F30" s="53"/>
      <c r="G30" s="22"/>
      <c r="H30" s="20"/>
      <c r="I30" s="20"/>
      <c r="J30" s="24"/>
      <c r="K30" s="24"/>
      <c r="L30" s="24"/>
    </row>
    <row r="31" spans="1:23" x14ac:dyDescent="0.2">
      <c r="A31" s="58" t="s">
        <v>10</v>
      </c>
      <c r="B31" s="71" t="s">
        <v>15</v>
      </c>
      <c r="C31" s="71"/>
      <c r="D31" s="54"/>
      <c r="E31" s="53"/>
      <c r="F31" s="53"/>
      <c r="G31" s="22"/>
      <c r="H31" s="20"/>
      <c r="I31" s="20"/>
      <c r="J31" s="24"/>
      <c r="K31" s="24"/>
      <c r="L31" s="24"/>
    </row>
    <row r="32" spans="1:23" x14ac:dyDescent="0.2">
      <c r="A32" s="58" t="s">
        <v>11</v>
      </c>
      <c r="B32" s="72" t="s">
        <v>16</v>
      </c>
      <c r="C32" s="72"/>
      <c r="D32" s="54"/>
      <c r="E32" s="53"/>
      <c r="F32" s="53"/>
      <c r="G32" s="22"/>
      <c r="H32" s="20"/>
      <c r="I32" s="20"/>
      <c r="J32" s="24"/>
      <c r="K32" s="24"/>
      <c r="L32" s="24"/>
    </row>
    <row r="34" spans="1:3" x14ac:dyDescent="0.2">
      <c r="A34" s="17"/>
      <c r="B34" s="9"/>
      <c r="C34" s="9"/>
    </row>
  </sheetData>
  <sheetProtection sheet="1" objects="1" scenarios="1"/>
  <sortState ref="A6:T20">
    <sortCondition ref="D6:D20"/>
  </sortState>
  <mergeCells count="4">
    <mergeCell ref="J1:L1"/>
    <mergeCell ref="J2:L2"/>
    <mergeCell ref="J3:L3"/>
    <mergeCell ref="C3:D3"/>
  </mergeCells>
  <hyperlinks>
    <hyperlink ref="J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E6" sqref="E6"/>
    </sheetView>
  </sheetViews>
  <sheetFormatPr baseColWidth="10" defaultRowHeight="14.25" x14ac:dyDescent="0.2"/>
  <cols>
    <col min="1" max="1" width="8.85546875" style="3" customWidth="1"/>
    <col min="2" max="2" width="25.5703125" style="3" customWidth="1"/>
    <col min="3" max="3" width="8" style="3" customWidth="1"/>
    <col min="4" max="4" width="6.5703125" style="8" customWidth="1"/>
    <col min="5" max="5" width="14" style="3" bestFit="1" customWidth="1"/>
    <col min="6" max="6" width="6.7109375" style="3" customWidth="1"/>
    <col min="7" max="7" width="18.42578125" style="5" customWidth="1"/>
    <col min="8" max="8" width="13.7109375" style="3" customWidth="1"/>
    <col min="9" max="9" width="11.85546875" style="3" customWidth="1"/>
    <col min="10" max="10" width="5.85546875" style="7" customWidth="1"/>
    <col min="11" max="11" width="13.28515625" style="7" customWidth="1"/>
    <col min="12" max="12" width="8.42578125" style="7" bestFit="1" customWidth="1"/>
    <col min="13" max="16384" width="11.42578125" style="3"/>
  </cols>
  <sheetData>
    <row r="1" spans="1:23" ht="15" x14ac:dyDescent="0.25">
      <c r="A1" s="19" t="s">
        <v>68</v>
      </c>
      <c r="B1" s="20"/>
      <c r="C1" s="20"/>
      <c r="D1" s="21"/>
      <c r="E1" s="20"/>
      <c r="F1" s="20"/>
      <c r="G1" s="22"/>
      <c r="H1" s="19" t="s">
        <v>17</v>
      </c>
      <c r="I1" s="20"/>
      <c r="J1" s="112" t="s">
        <v>18</v>
      </c>
      <c r="K1" s="113"/>
      <c r="L1" s="114"/>
    </row>
    <row r="2" spans="1:23" ht="15" x14ac:dyDescent="0.25">
      <c r="A2" s="19"/>
      <c r="B2" s="20"/>
      <c r="C2" s="20"/>
      <c r="D2" s="21"/>
      <c r="E2" s="20"/>
      <c r="F2" s="20"/>
      <c r="G2" s="22"/>
      <c r="H2" s="60" t="s">
        <v>34</v>
      </c>
      <c r="I2" s="20"/>
      <c r="J2" s="115" t="s">
        <v>38</v>
      </c>
      <c r="K2" s="113"/>
      <c r="L2" s="114"/>
    </row>
    <row r="3" spans="1:23" s="12" customFormat="1" ht="14.25" customHeight="1" x14ac:dyDescent="0.2">
      <c r="A3" s="23" t="s">
        <v>36</v>
      </c>
      <c r="B3" s="16"/>
      <c r="C3" s="116" t="s">
        <v>66</v>
      </c>
      <c r="D3" s="116"/>
      <c r="E3" s="23"/>
      <c r="F3" s="23"/>
      <c r="G3" s="61"/>
      <c r="H3" s="62" t="s">
        <v>35</v>
      </c>
      <c r="I3" s="23"/>
      <c r="J3" s="112" t="s">
        <v>37</v>
      </c>
      <c r="K3" s="113"/>
      <c r="L3" s="114"/>
    </row>
    <row r="4" spans="1:23" s="4" customFormat="1" ht="38.25" x14ac:dyDescent="0.2">
      <c r="A4" s="25" t="s">
        <v>0</v>
      </c>
      <c r="B4" s="26" t="s">
        <v>1</v>
      </c>
      <c r="C4" s="27" t="s">
        <v>29</v>
      </c>
      <c r="D4" s="28" t="s">
        <v>26</v>
      </c>
      <c r="E4" s="29" t="s">
        <v>19</v>
      </c>
      <c r="F4" s="31" t="s">
        <v>32</v>
      </c>
      <c r="G4" s="30" t="s">
        <v>28</v>
      </c>
      <c r="H4" s="29" t="s">
        <v>20</v>
      </c>
      <c r="I4" s="13" t="s">
        <v>33</v>
      </c>
      <c r="J4" s="31" t="s">
        <v>30</v>
      </c>
      <c r="K4" s="30" t="s">
        <v>31</v>
      </c>
      <c r="L4" s="31" t="s">
        <v>27</v>
      </c>
      <c r="M4" s="6"/>
    </row>
    <row r="5" spans="1:23" s="2" customFormat="1" x14ac:dyDescent="0.2">
      <c r="A5" s="32">
        <v>10801.01</v>
      </c>
      <c r="B5" s="33" t="s">
        <v>55</v>
      </c>
      <c r="C5" s="63"/>
      <c r="D5" s="35"/>
      <c r="E5" s="36">
        <f>SUM(E6:E35)</f>
        <v>220000</v>
      </c>
      <c r="F5" s="36"/>
      <c r="G5" s="37"/>
      <c r="H5" s="36">
        <f>SUM(H6:H35)</f>
        <v>1115200</v>
      </c>
      <c r="I5" s="14">
        <f>SUM(I6:I35)</f>
        <v>895200</v>
      </c>
      <c r="J5" s="39"/>
      <c r="K5" s="39"/>
      <c r="L5" s="36"/>
      <c r="M5" s="6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2" customFormat="1" x14ac:dyDescent="0.2">
      <c r="A6" s="40">
        <v>10801.01</v>
      </c>
      <c r="B6" s="41" t="s">
        <v>41</v>
      </c>
      <c r="C6" s="64">
        <v>1885</v>
      </c>
      <c r="D6" s="43">
        <v>96</v>
      </c>
      <c r="E6" s="44">
        <v>72160</v>
      </c>
      <c r="F6" s="65" t="s">
        <v>59</v>
      </c>
      <c r="G6" s="45" t="s">
        <v>45</v>
      </c>
      <c r="H6" s="44">
        <v>339300</v>
      </c>
      <c r="I6" s="15">
        <f t="shared" ref="I6:I12" si="0">+H6-E6</f>
        <v>267140</v>
      </c>
      <c r="J6" s="46"/>
      <c r="K6" s="46" t="s">
        <v>46</v>
      </c>
      <c r="L6" s="47">
        <f t="shared" ref="L6:L12" si="1">+H6/C6</f>
        <v>180</v>
      </c>
      <c r="M6" s="6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2" customFormat="1" x14ac:dyDescent="0.2">
      <c r="A7" s="40">
        <v>10801.01</v>
      </c>
      <c r="B7" s="41" t="s">
        <v>47</v>
      </c>
      <c r="C7" s="64">
        <v>2005</v>
      </c>
      <c r="D7" s="43">
        <v>96</v>
      </c>
      <c r="E7" s="44">
        <v>45200</v>
      </c>
      <c r="F7" s="65" t="s">
        <v>60</v>
      </c>
      <c r="G7" s="45" t="s">
        <v>48</v>
      </c>
      <c r="H7" s="44">
        <v>231600</v>
      </c>
      <c r="I7" s="15">
        <f t="shared" si="0"/>
        <v>186400</v>
      </c>
      <c r="J7" s="46"/>
      <c r="K7" s="46"/>
      <c r="L7" s="47">
        <f t="shared" si="1"/>
        <v>115.51122194513715</v>
      </c>
      <c r="M7" s="6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2" customFormat="1" x14ac:dyDescent="0.2">
      <c r="A8" s="40">
        <v>10801.01</v>
      </c>
      <c r="B8" s="41" t="s">
        <v>47</v>
      </c>
      <c r="C8" s="64">
        <v>993</v>
      </c>
      <c r="D8" s="43">
        <v>96</v>
      </c>
      <c r="E8" s="44">
        <v>22500</v>
      </c>
      <c r="F8" s="65" t="s">
        <v>60</v>
      </c>
      <c r="G8" s="45" t="s">
        <v>49</v>
      </c>
      <c r="H8" s="44">
        <v>114700</v>
      </c>
      <c r="I8" s="15">
        <f t="shared" si="0"/>
        <v>92200</v>
      </c>
      <c r="J8" s="46"/>
      <c r="K8" s="46"/>
      <c r="L8" s="47">
        <f t="shared" si="1"/>
        <v>115.50855991943605</v>
      </c>
      <c r="M8" s="6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2" customFormat="1" x14ac:dyDescent="0.2">
      <c r="A9" s="40">
        <v>10801.01</v>
      </c>
      <c r="B9" s="41" t="s">
        <v>47</v>
      </c>
      <c r="C9" s="64">
        <v>1792</v>
      </c>
      <c r="D9" s="43">
        <v>96</v>
      </c>
      <c r="E9" s="44">
        <v>40400</v>
      </c>
      <c r="F9" s="65" t="s">
        <v>60</v>
      </c>
      <c r="G9" s="45" t="s">
        <v>50</v>
      </c>
      <c r="H9" s="44">
        <v>207000</v>
      </c>
      <c r="I9" s="15">
        <f t="shared" si="0"/>
        <v>166600</v>
      </c>
      <c r="J9" s="46"/>
      <c r="K9" s="46"/>
      <c r="L9" s="47">
        <f t="shared" si="1"/>
        <v>115.51339285714286</v>
      </c>
      <c r="M9" s="6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" customFormat="1" x14ac:dyDescent="0.2">
      <c r="A10" s="40">
        <v>10801.01</v>
      </c>
      <c r="B10" s="41" t="s">
        <v>47</v>
      </c>
      <c r="C10" s="64">
        <v>1056</v>
      </c>
      <c r="D10" s="43">
        <v>96</v>
      </c>
      <c r="E10" s="44">
        <v>23800</v>
      </c>
      <c r="F10" s="65" t="s">
        <v>60</v>
      </c>
      <c r="G10" s="45" t="s">
        <v>51</v>
      </c>
      <c r="H10" s="44">
        <v>140800</v>
      </c>
      <c r="I10" s="15">
        <f t="shared" si="0"/>
        <v>117000</v>
      </c>
      <c r="J10" s="46"/>
      <c r="K10" s="46"/>
      <c r="L10" s="47">
        <f t="shared" si="1"/>
        <v>133.33333333333334</v>
      </c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2" customFormat="1" x14ac:dyDescent="0.2">
      <c r="A11" s="40">
        <v>10801.01</v>
      </c>
      <c r="B11" s="41" t="s">
        <v>47</v>
      </c>
      <c r="C11" s="64">
        <v>708</v>
      </c>
      <c r="D11" s="43">
        <v>96</v>
      </c>
      <c r="E11" s="44">
        <v>15940</v>
      </c>
      <c r="F11" s="65" t="s">
        <v>60</v>
      </c>
      <c r="G11" s="45" t="s">
        <v>52</v>
      </c>
      <c r="H11" s="44">
        <v>81800</v>
      </c>
      <c r="I11" s="15">
        <f t="shared" si="0"/>
        <v>65860</v>
      </c>
      <c r="J11" s="46"/>
      <c r="K11" s="46" t="s">
        <v>53</v>
      </c>
      <c r="L11" s="47">
        <f t="shared" si="1"/>
        <v>115.53672316384181</v>
      </c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2" customFormat="1" x14ac:dyDescent="0.2">
      <c r="A12" s="40"/>
      <c r="B12" s="41"/>
      <c r="C12" s="64"/>
      <c r="D12" s="43"/>
      <c r="E12" s="44"/>
      <c r="F12" s="44"/>
      <c r="G12" s="45"/>
      <c r="H12" s="44"/>
      <c r="I12" s="15">
        <f t="shared" si="0"/>
        <v>0</v>
      </c>
      <c r="J12" s="46"/>
      <c r="K12" s="46"/>
      <c r="L12" s="47" t="e">
        <f t="shared" si="1"/>
        <v>#DIV/0!</v>
      </c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20"/>
      <c r="B13" s="20"/>
      <c r="C13" s="66"/>
      <c r="D13" s="21"/>
      <c r="E13" s="20"/>
      <c r="F13" s="20"/>
      <c r="G13" s="22"/>
      <c r="H13" s="20"/>
      <c r="I13" s="20"/>
      <c r="J13" s="52"/>
      <c r="K13" s="52"/>
      <c r="L13" s="52"/>
      <c r="M13" s="6"/>
    </row>
    <row r="14" spans="1:23" x14ac:dyDescent="0.2">
      <c r="A14" s="55" t="s">
        <v>21</v>
      </c>
      <c r="B14" s="53"/>
      <c r="C14" s="53"/>
      <c r="D14" s="54"/>
      <c r="E14" s="55" t="s">
        <v>22</v>
      </c>
      <c r="F14" s="20"/>
      <c r="G14" s="22"/>
      <c r="H14" s="20"/>
      <c r="I14" s="67" t="s">
        <v>39</v>
      </c>
      <c r="J14" s="24"/>
      <c r="K14" s="24"/>
      <c r="L14" s="24"/>
    </row>
    <row r="15" spans="1:23" x14ac:dyDescent="0.2">
      <c r="A15" s="58" t="s">
        <v>4</v>
      </c>
      <c r="B15" s="56" t="s">
        <v>5</v>
      </c>
      <c r="C15" s="56"/>
      <c r="D15" s="57"/>
      <c r="E15" s="58" t="s">
        <v>4</v>
      </c>
      <c r="F15" s="68" t="s">
        <v>23</v>
      </c>
      <c r="G15" s="22"/>
      <c r="H15" s="20"/>
      <c r="I15" s="20" t="s">
        <v>40</v>
      </c>
      <c r="J15" s="24"/>
      <c r="K15" s="24"/>
      <c r="L15" s="24"/>
    </row>
    <row r="16" spans="1:23" x14ac:dyDescent="0.2">
      <c r="A16" s="58" t="s">
        <v>2</v>
      </c>
      <c r="B16" s="56" t="s">
        <v>3</v>
      </c>
      <c r="C16" s="56"/>
      <c r="D16" s="54"/>
      <c r="E16" s="58" t="s">
        <v>2</v>
      </c>
      <c r="F16" s="68" t="s">
        <v>24</v>
      </c>
      <c r="G16" s="22"/>
      <c r="H16" s="20"/>
      <c r="I16" s="20"/>
      <c r="J16" s="24"/>
      <c r="K16" s="24"/>
      <c r="L16" s="24"/>
    </row>
    <row r="17" spans="1:12" x14ac:dyDescent="0.2">
      <c r="A17" s="58" t="s">
        <v>6</v>
      </c>
      <c r="B17" s="56" t="s">
        <v>13</v>
      </c>
      <c r="C17" s="56"/>
      <c r="D17" s="54"/>
      <c r="E17" s="58" t="s">
        <v>6</v>
      </c>
      <c r="F17" s="68" t="s">
        <v>25</v>
      </c>
      <c r="G17" s="22"/>
      <c r="H17" s="20"/>
      <c r="I17" s="20"/>
      <c r="J17" s="24"/>
      <c r="K17" s="24"/>
      <c r="L17" s="24"/>
    </row>
    <row r="18" spans="1:12" x14ac:dyDescent="0.2">
      <c r="A18" s="58" t="s">
        <v>7</v>
      </c>
      <c r="B18" s="69" t="s">
        <v>8</v>
      </c>
      <c r="C18" s="69"/>
      <c r="D18" s="54"/>
      <c r="E18" s="53"/>
      <c r="F18" s="53"/>
      <c r="G18" s="70"/>
      <c r="H18" s="20"/>
      <c r="I18" s="20"/>
      <c r="J18" s="24"/>
      <c r="K18" s="24"/>
      <c r="L18" s="24"/>
    </row>
    <row r="19" spans="1:12" x14ac:dyDescent="0.2">
      <c r="A19" s="58" t="s">
        <v>9</v>
      </c>
      <c r="B19" s="71" t="s">
        <v>14</v>
      </c>
      <c r="C19" s="71"/>
      <c r="D19" s="54"/>
      <c r="E19" s="53"/>
      <c r="F19" s="53"/>
      <c r="G19" s="22"/>
      <c r="H19" s="20"/>
      <c r="I19" s="20"/>
      <c r="J19" s="24"/>
      <c r="K19" s="24"/>
      <c r="L19" s="24"/>
    </row>
    <row r="20" spans="1:12" x14ac:dyDescent="0.2">
      <c r="A20" s="58" t="s">
        <v>10</v>
      </c>
      <c r="B20" s="71" t="s">
        <v>15</v>
      </c>
      <c r="C20" s="71"/>
      <c r="D20" s="54"/>
      <c r="E20" s="53"/>
      <c r="F20" s="53"/>
      <c r="G20" s="22"/>
      <c r="H20" s="20"/>
      <c r="I20" s="20"/>
      <c r="J20" s="24"/>
      <c r="K20" s="24"/>
      <c r="L20" s="24"/>
    </row>
    <row r="21" spans="1:12" x14ac:dyDescent="0.2">
      <c r="A21" s="58" t="s">
        <v>11</v>
      </c>
      <c r="B21" s="72" t="s">
        <v>16</v>
      </c>
      <c r="C21" s="72"/>
      <c r="D21" s="54"/>
      <c r="E21" s="53"/>
      <c r="F21" s="53"/>
      <c r="G21" s="22"/>
      <c r="H21" s="20"/>
      <c r="I21" s="20"/>
      <c r="J21" s="24"/>
      <c r="K21" s="24"/>
      <c r="L21" s="24"/>
    </row>
    <row r="23" spans="1:12" x14ac:dyDescent="0.2">
      <c r="A23" s="17"/>
      <c r="B23" s="9"/>
      <c r="C23" s="9"/>
    </row>
  </sheetData>
  <sheetProtection sheet="1" objects="1" scenarios="1"/>
  <mergeCells count="4">
    <mergeCell ref="J1:L1"/>
    <mergeCell ref="J2:L2"/>
    <mergeCell ref="C3:D3"/>
    <mergeCell ref="J3:L3"/>
  </mergeCells>
  <hyperlinks>
    <hyperlink ref="J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16" sqref="D16"/>
    </sheetView>
  </sheetViews>
  <sheetFormatPr baseColWidth="10" defaultRowHeight="15" x14ac:dyDescent="0.25"/>
  <cols>
    <col min="1" max="1" width="12" customWidth="1"/>
    <col min="5" max="5" width="19.85546875" customWidth="1"/>
  </cols>
  <sheetData>
    <row r="1" spans="1:11" x14ac:dyDescent="0.25">
      <c r="A1" s="19" t="s">
        <v>69</v>
      </c>
      <c r="B1" s="20"/>
      <c r="C1" s="20"/>
      <c r="D1" s="21"/>
      <c r="E1" s="20"/>
      <c r="F1" s="22"/>
      <c r="G1" s="19" t="s">
        <v>17</v>
      </c>
      <c r="H1" s="20"/>
      <c r="I1" s="112" t="s">
        <v>18</v>
      </c>
      <c r="J1" s="113"/>
      <c r="K1" s="114"/>
    </row>
    <row r="2" spans="1:11" x14ac:dyDescent="0.25">
      <c r="A2" s="19"/>
      <c r="B2" s="20"/>
      <c r="C2" s="20"/>
      <c r="D2" s="21"/>
      <c r="E2" s="20"/>
      <c r="F2" s="22"/>
      <c r="G2" s="60" t="s">
        <v>34</v>
      </c>
      <c r="H2" s="20"/>
      <c r="I2" s="115" t="s">
        <v>38</v>
      </c>
      <c r="J2" s="113"/>
      <c r="K2" s="114"/>
    </row>
    <row r="3" spans="1:11" x14ac:dyDescent="0.25">
      <c r="A3" s="23" t="s">
        <v>36</v>
      </c>
      <c r="B3" s="16"/>
      <c r="C3" s="117" t="s">
        <v>66</v>
      </c>
      <c r="D3" s="117"/>
      <c r="E3" s="23"/>
      <c r="F3" s="61"/>
      <c r="G3" s="62" t="s">
        <v>35</v>
      </c>
      <c r="H3" s="23"/>
      <c r="I3" s="112" t="s">
        <v>37</v>
      </c>
      <c r="J3" s="113"/>
      <c r="K3" s="114"/>
    </row>
    <row r="4" spans="1:11" ht="51.75" x14ac:dyDescent="0.25">
      <c r="A4" s="95" t="s">
        <v>70</v>
      </c>
      <c r="B4" s="96" t="s">
        <v>1</v>
      </c>
      <c r="C4" s="27"/>
      <c r="D4" s="28"/>
      <c r="E4" s="29"/>
      <c r="F4" s="97" t="s">
        <v>71</v>
      </c>
      <c r="G4" s="97" t="s">
        <v>72</v>
      </c>
      <c r="H4" s="80" t="s">
        <v>33</v>
      </c>
      <c r="I4" s="30" t="s">
        <v>31</v>
      </c>
      <c r="J4" s="30"/>
      <c r="K4" s="31"/>
    </row>
    <row r="5" spans="1:11" x14ac:dyDescent="0.25">
      <c r="A5" s="81"/>
      <c r="B5" s="82"/>
      <c r="C5" s="64"/>
      <c r="D5" s="43"/>
      <c r="E5" s="44"/>
      <c r="F5" s="83">
        <v>0</v>
      </c>
      <c r="G5" s="84">
        <v>0</v>
      </c>
      <c r="H5" s="15">
        <f t="shared" ref="H5:H31" si="0">+G5-E5</f>
        <v>0</v>
      </c>
      <c r="I5" s="46"/>
      <c r="J5" s="46"/>
      <c r="K5" s="47"/>
    </row>
    <row r="6" spans="1:11" x14ac:dyDescent="0.25">
      <c r="A6" s="81"/>
      <c r="B6" s="82"/>
      <c r="C6" s="64"/>
      <c r="D6" s="43"/>
      <c r="E6" s="44"/>
      <c r="F6" s="83">
        <v>0</v>
      </c>
      <c r="G6" s="84">
        <v>0</v>
      </c>
      <c r="H6" s="15">
        <f t="shared" si="0"/>
        <v>0</v>
      </c>
      <c r="I6" s="46"/>
      <c r="J6" s="46"/>
      <c r="K6" s="47"/>
    </row>
    <row r="7" spans="1:11" x14ac:dyDescent="0.25">
      <c r="A7" s="81"/>
      <c r="B7" s="82"/>
      <c r="C7" s="64"/>
      <c r="D7" s="43"/>
      <c r="E7" s="44"/>
      <c r="F7" s="84">
        <v>0</v>
      </c>
      <c r="G7" s="84">
        <v>0</v>
      </c>
      <c r="H7" s="15">
        <f t="shared" si="0"/>
        <v>0</v>
      </c>
      <c r="I7" s="46"/>
      <c r="J7" s="46"/>
      <c r="K7" s="47"/>
    </row>
    <row r="8" spans="1:11" x14ac:dyDescent="0.25">
      <c r="A8" s="81"/>
      <c r="B8" s="82"/>
      <c r="C8" s="64"/>
      <c r="D8" s="43"/>
      <c r="E8" s="44"/>
      <c r="F8" s="84">
        <v>0</v>
      </c>
      <c r="G8" s="84">
        <v>0</v>
      </c>
      <c r="H8" s="15">
        <f t="shared" si="0"/>
        <v>0</v>
      </c>
      <c r="I8" s="46"/>
      <c r="J8" s="46"/>
      <c r="K8" s="47"/>
    </row>
    <row r="9" spans="1:11" x14ac:dyDescent="0.25">
      <c r="A9" s="81"/>
      <c r="B9" s="82"/>
      <c r="C9" s="64"/>
      <c r="D9" s="43"/>
      <c r="E9" s="44"/>
      <c r="F9" s="84">
        <v>0</v>
      </c>
      <c r="G9" s="84">
        <v>0</v>
      </c>
      <c r="H9" s="15">
        <f t="shared" si="0"/>
        <v>0</v>
      </c>
      <c r="I9" s="46"/>
      <c r="J9" s="46"/>
      <c r="K9" s="47"/>
    </row>
    <row r="10" spans="1:11" x14ac:dyDescent="0.25">
      <c r="A10" s="81"/>
      <c r="B10" s="82"/>
      <c r="C10" s="64"/>
      <c r="D10" s="43"/>
      <c r="E10" s="44"/>
      <c r="F10" s="84">
        <v>0</v>
      </c>
      <c r="G10" s="84">
        <v>0</v>
      </c>
      <c r="H10" s="15">
        <f t="shared" si="0"/>
        <v>0</v>
      </c>
      <c r="I10" s="46"/>
      <c r="J10" s="46"/>
      <c r="K10" s="47"/>
    </row>
    <row r="11" spans="1:11" x14ac:dyDescent="0.25">
      <c r="A11" s="81"/>
      <c r="B11" s="82"/>
      <c r="C11" s="64"/>
      <c r="D11" s="43"/>
      <c r="E11" s="44"/>
      <c r="F11" s="84">
        <v>0</v>
      </c>
      <c r="G11" s="84">
        <v>0</v>
      </c>
      <c r="H11" s="15">
        <f t="shared" si="0"/>
        <v>0</v>
      </c>
      <c r="I11" s="46"/>
      <c r="J11" s="46"/>
      <c r="K11" s="47"/>
    </row>
    <row r="12" spans="1:11" x14ac:dyDescent="0.25">
      <c r="A12" s="81"/>
      <c r="B12" s="82"/>
      <c r="C12" s="64"/>
      <c r="D12" s="43"/>
      <c r="E12" s="44"/>
      <c r="F12" s="84">
        <v>0</v>
      </c>
      <c r="G12" s="84">
        <v>0</v>
      </c>
      <c r="H12" s="15">
        <f t="shared" si="0"/>
        <v>0</v>
      </c>
      <c r="I12" s="46"/>
      <c r="J12" s="46"/>
      <c r="K12" s="47"/>
    </row>
    <row r="13" spans="1:11" x14ac:dyDescent="0.25">
      <c r="A13" s="81"/>
      <c r="B13" s="82"/>
      <c r="C13" s="64"/>
      <c r="D13" s="43"/>
      <c r="E13" s="44"/>
      <c r="F13" s="84">
        <v>0</v>
      </c>
      <c r="G13" s="84">
        <v>0</v>
      </c>
      <c r="H13" s="15">
        <f t="shared" si="0"/>
        <v>0</v>
      </c>
      <c r="I13" s="46"/>
      <c r="J13" s="46"/>
      <c r="K13" s="47"/>
    </row>
    <row r="14" spans="1:11" x14ac:dyDescent="0.25">
      <c r="A14" s="81"/>
      <c r="B14" s="82"/>
      <c r="C14" s="64"/>
      <c r="D14" s="43"/>
      <c r="E14" s="44"/>
      <c r="F14" s="84">
        <v>0</v>
      </c>
      <c r="G14" s="84">
        <v>0</v>
      </c>
      <c r="H14" s="15">
        <f t="shared" si="0"/>
        <v>0</v>
      </c>
      <c r="I14" s="46"/>
      <c r="J14" s="46"/>
      <c r="K14" s="47"/>
    </row>
    <row r="15" spans="1:11" x14ac:dyDescent="0.25">
      <c r="A15" s="81"/>
      <c r="B15" s="82"/>
      <c r="C15" s="64"/>
      <c r="D15" s="43"/>
      <c r="E15" s="44"/>
      <c r="F15" s="84">
        <v>0</v>
      </c>
      <c r="G15" s="84">
        <v>0</v>
      </c>
      <c r="H15" s="15">
        <f t="shared" si="0"/>
        <v>0</v>
      </c>
      <c r="I15" s="46"/>
      <c r="J15" s="46"/>
      <c r="K15" s="47"/>
    </row>
    <row r="16" spans="1:11" x14ac:dyDescent="0.25">
      <c r="A16" s="81"/>
      <c r="B16" s="82"/>
      <c r="C16" s="64"/>
      <c r="D16" s="43"/>
      <c r="E16" s="44"/>
      <c r="F16" s="84">
        <v>0</v>
      </c>
      <c r="G16" s="84">
        <v>0</v>
      </c>
      <c r="H16" s="15">
        <f t="shared" si="0"/>
        <v>0</v>
      </c>
      <c r="I16" s="46"/>
      <c r="J16" s="46"/>
      <c r="K16" s="47"/>
    </row>
    <row r="17" spans="1:11" x14ac:dyDescent="0.25">
      <c r="A17" s="81"/>
      <c r="B17" s="82"/>
      <c r="C17" s="64"/>
      <c r="D17" s="43"/>
      <c r="E17" s="44"/>
      <c r="F17" s="84">
        <v>0</v>
      </c>
      <c r="G17" s="84">
        <v>0</v>
      </c>
      <c r="H17" s="15">
        <f t="shared" si="0"/>
        <v>0</v>
      </c>
      <c r="I17" s="46"/>
      <c r="J17" s="46"/>
      <c r="K17" s="47"/>
    </row>
    <row r="18" spans="1:11" x14ac:dyDescent="0.25">
      <c r="A18" s="81"/>
      <c r="B18" s="82"/>
      <c r="C18" s="64"/>
      <c r="D18" s="43"/>
      <c r="E18" s="44"/>
      <c r="F18" s="84">
        <v>0</v>
      </c>
      <c r="G18" s="84">
        <v>0</v>
      </c>
      <c r="H18" s="15">
        <f t="shared" si="0"/>
        <v>0</v>
      </c>
      <c r="I18" s="46"/>
      <c r="J18" s="46"/>
      <c r="K18" s="47"/>
    </row>
    <row r="19" spans="1:11" x14ac:dyDescent="0.25">
      <c r="A19" s="81"/>
      <c r="B19" s="82"/>
      <c r="C19" s="64"/>
      <c r="D19" s="43"/>
      <c r="E19" s="44"/>
      <c r="F19" s="84">
        <v>0</v>
      </c>
      <c r="G19" s="84">
        <v>0</v>
      </c>
      <c r="H19" s="15">
        <f t="shared" si="0"/>
        <v>0</v>
      </c>
      <c r="I19" s="46"/>
      <c r="J19" s="46"/>
      <c r="K19" s="47"/>
    </row>
    <row r="20" spans="1:11" x14ac:dyDescent="0.25">
      <c r="A20" s="81"/>
      <c r="B20" s="82"/>
      <c r="C20" s="64"/>
      <c r="D20" s="43"/>
      <c r="E20" s="44"/>
      <c r="F20" s="84">
        <v>0</v>
      </c>
      <c r="G20" s="84">
        <v>0</v>
      </c>
      <c r="H20" s="15">
        <f t="shared" si="0"/>
        <v>0</v>
      </c>
      <c r="I20" s="46"/>
      <c r="J20" s="46"/>
      <c r="K20" s="47"/>
    </row>
    <row r="21" spans="1:11" x14ac:dyDescent="0.25">
      <c r="A21" s="81"/>
      <c r="B21" s="82"/>
      <c r="C21" s="64"/>
      <c r="D21" s="43"/>
      <c r="E21" s="44"/>
      <c r="F21" s="84">
        <v>0</v>
      </c>
      <c r="G21" s="84">
        <v>0</v>
      </c>
      <c r="H21" s="15">
        <f t="shared" si="0"/>
        <v>0</v>
      </c>
      <c r="I21" s="46"/>
      <c r="J21" s="46"/>
      <c r="K21" s="47"/>
    </row>
    <row r="22" spans="1:11" x14ac:dyDescent="0.25">
      <c r="A22" s="81"/>
      <c r="B22" s="82"/>
      <c r="C22" s="64"/>
      <c r="D22" s="43"/>
      <c r="E22" s="44"/>
      <c r="F22" s="84">
        <v>0</v>
      </c>
      <c r="G22" s="84">
        <v>0</v>
      </c>
      <c r="H22" s="15">
        <f t="shared" si="0"/>
        <v>0</v>
      </c>
      <c r="I22" s="46"/>
      <c r="J22" s="46"/>
      <c r="K22" s="47"/>
    </row>
    <row r="23" spans="1:11" x14ac:dyDescent="0.25">
      <c r="A23" s="81"/>
      <c r="B23" s="82"/>
      <c r="C23" s="64"/>
      <c r="D23" s="43"/>
      <c r="E23" s="44"/>
      <c r="F23" s="84">
        <v>0</v>
      </c>
      <c r="G23" s="84">
        <v>0</v>
      </c>
      <c r="H23" s="15">
        <f t="shared" si="0"/>
        <v>0</v>
      </c>
      <c r="I23" s="46"/>
      <c r="J23" s="46"/>
      <c r="K23" s="47"/>
    </row>
    <row r="24" spans="1:11" x14ac:dyDescent="0.25">
      <c r="A24" s="81"/>
      <c r="B24" s="82"/>
      <c r="C24" s="64"/>
      <c r="D24" s="43"/>
      <c r="E24" s="44"/>
      <c r="F24" s="84">
        <v>0</v>
      </c>
      <c r="G24" s="84">
        <v>0</v>
      </c>
      <c r="H24" s="15">
        <f t="shared" si="0"/>
        <v>0</v>
      </c>
      <c r="I24" s="46"/>
      <c r="J24" s="46"/>
      <c r="K24" s="47"/>
    </row>
    <row r="25" spans="1:11" x14ac:dyDescent="0.25">
      <c r="A25" s="81"/>
      <c r="B25" s="82"/>
      <c r="C25" s="64"/>
      <c r="D25" s="43"/>
      <c r="E25" s="44"/>
      <c r="F25" s="84">
        <v>0</v>
      </c>
      <c r="G25" s="84">
        <v>0</v>
      </c>
      <c r="H25" s="15">
        <f t="shared" si="0"/>
        <v>0</v>
      </c>
      <c r="I25" s="46"/>
      <c r="J25" s="46"/>
      <c r="K25" s="47"/>
    </row>
    <row r="26" spans="1:11" x14ac:dyDescent="0.25">
      <c r="A26" s="81"/>
      <c r="B26" s="82"/>
      <c r="C26" s="64"/>
      <c r="D26" s="43"/>
      <c r="E26" s="44"/>
      <c r="F26" s="84">
        <v>0</v>
      </c>
      <c r="G26" s="84">
        <v>0</v>
      </c>
      <c r="H26" s="15">
        <f t="shared" si="0"/>
        <v>0</v>
      </c>
      <c r="I26" s="46"/>
      <c r="J26" s="46"/>
      <c r="K26" s="47"/>
    </row>
    <row r="27" spans="1:11" x14ac:dyDescent="0.25">
      <c r="A27" s="81"/>
      <c r="B27" s="82"/>
      <c r="C27" s="64"/>
      <c r="D27" s="43"/>
      <c r="E27" s="44"/>
      <c r="F27" s="84">
        <v>0</v>
      </c>
      <c r="G27" s="84">
        <v>0</v>
      </c>
      <c r="H27" s="15">
        <f t="shared" ref="H27" si="1">+G27-E27</f>
        <v>0</v>
      </c>
      <c r="I27" s="46"/>
      <c r="J27" s="46"/>
      <c r="K27" s="47"/>
    </row>
    <row r="28" spans="1:11" x14ac:dyDescent="0.25">
      <c r="A28" s="81"/>
      <c r="B28" s="82"/>
      <c r="C28" s="64"/>
      <c r="D28" s="43"/>
      <c r="E28" s="44"/>
      <c r="F28" s="84">
        <v>0</v>
      </c>
      <c r="G28" s="84">
        <v>0</v>
      </c>
      <c r="H28" s="15">
        <f t="shared" si="0"/>
        <v>0</v>
      </c>
      <c r="I28" s="46"/>
      <c r="J28" s="46"/>
      <c r="K28" s="47"/>
    </row>
    <row r="29" spans="1:11" x14ac:dyDescent="0.25">
      <c r="A29" s="81"/>
      <c r="B29" s="82"/>
      <c r="C29" s="64"/>
      <c r="D29" s="43"/>
      <c r="E29" s="44"/>
      <c r="F29" s="84">
        <v>0</v>
      </c>
      <c r="G29" s="84">
        <v>0</v>
      </c>
      <c r="H29" s="15">
        <f t="shared" si="0"/>
        <v>0</v>
      </c>
      <c r="I29" s="46"/>
      <c r="J29" s="46"/>
      <c r="K29" s="47"/>
    </row>
    <row r="30" spans="1:11" x14ac:dyDescent="0.25">
      <c r="A30" s="81"/>
      <c r="B30" s="82"/>
      <c r="C30" s="64"/>
      <c r="D30" s="43"/>
      <c r="E30" s="44"/>
      <c r="F30" s="84">
        <v>0</v>
      </c>
      <c r="G30" s="84">
        <v>0</v>
      </c>
      <c r="H30" s="15">
        <f t="shared" si="0"/>
        <v>0</v>
      </c>
      <c r="I30" s="46"/>
      <c r="J30" s="46"/>
      <c r="K30" s="47"/>
    </row>
    <row r="31" spans="1:11" x14ac:dyDescent="0.25">
      <c r="A31" s="81"/>
      <c r="B31" s="82"/>
      <c r="C31" s="64"/>
      <c r="D31" s="43"/>
      <c r="E31" s="44"/>
      <c r="F31" s="84">
        <v>0</v>
      </c>
      <c r="G31" s="84">
        <v>0</v>
      </c>
      <c r="H31" s="15">
        <f t="shared" si="0"/>
        <v>0</v>
      </c>
      <c r="I31" s="46"/>
      <c r="J31" s="46"/>
      <c r="K31" s="47"/>
    </row>
  </sheetData>
  <mergeCells count="4">
    <mergeCell ref="I1:K1"/>
    <mergeCell ref="I2:K2"/>
    <mergeCell ref="C3:D3"/>
    <mergeCell ref="I3:K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baseColWidth="10" defaultRowHeight="15" x14ac:dyDescent="0.25"/>
  <cols>
    <col min="1" max="1" width="12.42578125" customWidth="1"/>
    <col min="5" max="5" width="21.140625" customWidth="1"/>
  </cols>
  <sheetData>
    <row r="1" spans="1:11" x14ac:dyDescent="0.25">
      <c r="A1" s="19" t="s">
        <v>69</v>
      </c>
      <c r="B1" s="20"/>
      <c r="C1" s="20"/>
      <c r="D1" s="21"/>
      <c r="E1" s="20"/>
      <c r="F1" s="22"/>
      <c r="G1" s="19" t="s">
        <v>17</v>
      </c>
      <c r="H1" s="20"/>
      <c r="I1" s="112" t="s">
        <v>18</v>
      </c>
      <c r="J1" s="113"/>
      <c r="K1" s="114"/>
    </row>
    <row r="2" spans="1:11" x14ac:dyDescent="0.25">
      <c r="A2" s="19"/>
      <c r="B2" s="20"/>
      <c r="C2" s="20"/>
      <c r="D2" s="21"/>
      <c r="E2" s="20"/>
      <c r="F2" s="22"/>
      <c r="G2" s="60" t="s">
        <v>34</v>
      </c>
      <c r="H2" s="20"/>
      <c r="I2" s="115" t="s">
        <v>38</v>
      </c>
      <c r="J2" s="113"/>
      <c r="K2" s="114"/>
    </row>
    <row r="3" spans="1:11" x14ac:dyDescent="0.25">
      <c r="A3" s="23" t="s">
        <v>36</v>
      </c>
      <c r="B3" s="16"/>
      <c r="C3" s="117" t="s">
        <v>66</v>
      </c>
      <c r="D3" s="117"/>
      <c r="E3" s="23"/>
      <c r="F3" s="61"/>
      <c r="G3" s="62" t="s">
        <v>35</v>
      </c>
      <c r="H3" s="23"/>
      <c r="I3" s="112" t="s">
        <v>37</v>
      </c>
      <c r="J3" s="113"/>
      <c r="K3" s="114"/>
    </row>
    <row r="4" spans="1:11" s="107" customFormat="1" ht="48" x14ac:dyDescent="0.2">
      <c r="A4" s="98" t="s">
        <v>70</v>
      </c>
      <c r="B4" s="99" t="s">
        <v>1</v>
      </c>
      <c r="C4" s="100" t="s">
        <v>29</v>
      </c>
      <c r="D4" s="101" t="s">
        <v>26</v>
      </c>
      <c r="E4" s="102"/>
      <c r="F4" s="103" t="s">
        <v>71</v>
      </c>
      <c r="G4" s="103" t="s">
        <v>72</v>
      </c>
      <c r="H4" s="104" t="s">
        <v>33</v>
      </c>
      <c r="I4" s="105" t="s">
        <v>31</v>
      </c>
      <c r="J4" s="105" t="s">
        <v>31</v>
      </c>
      <c r="K4" s="106"/>
    </row>
    <row r="5" spans="1:11" x14ac:dyDescent="0.25">
      <c r="A5" s="85">
        <v>10702.02</v>
      </c>
      <c r="B5" s="86" t="s">
        <v>73</v>
      </c>
      <c r="C5" s="87"/>
      <c r="D5" s="88"/>
      <c r="E5" s="89"/>
      <c r="F5" s="90">
        <v>13600</v>
      </c>
      <c r="G5" s="91">
        <f>8*29000</f>
        <v>232000</v>
      </c>
      <c r="H5" s="92">
        <f>SUM(H6:H32)</f>
        <v>-387900</v>
      </c>
      <c r="I5" s="39"/>
      <c r="J5" s="39"/>
      <c r="K5" s="36"/>
    </row>
    <row r="6" spans="1:11" x14ac:dyDescent="0.25">
      <c r="A6" s="93">
        <v>14560.03</v>
      </c>
      <c r="B6" s="94" t="s">
        <v>74</v>
      </c>
      <c r="C6" s="64"/>
      <c r="D6" s="43"/>
      <c r="E6" s="44"/>
      <c r="F6" s="83">
        <v>1</v>
      </c>
      <c r="G6" s="84">
        <f>42*50</f>
        <v>2100</v>
      </c>
      <c r="H6" s="15">
        <f>+G6-E6</f>
        <v>2100</v>
      </c>
      <c r="I6" s="46"/>
      <c r="J6" s="46"/>
      <c r="K6" s="47"/>
    </row>
    <row r="7" spans="1:11" x14ac:dyDescent="0.25">
      <c r="A7" s="93">
        <v>29470.01</v>
      </c>
      <c r="B7" s="94" t="s">
        <v>75</v>
      </c>
      <c r="C7" s="64"/>
      <c r="D7" s="43"/>
      <c r="E7" s="44"/>
      <c r="F7" s="83">
        <v>0</v>
      </c>
      <c r="G7" s="84">
        <v>-40000</v>
      </c>
      <c r="H7" s="15">
        <f>+G7-E7</f>
        <v>-40000</v>
      </c>
      <c r="I7" s="46"/>
      <c r="J7" s="46"/>
      <c r="K7" s="47"/>
    </row>
    <row r="8" spans="1:11" x14ac:dyDescent="0.25">
      <c r="A8" s="93">
        <v>20850.009999999998</v>
      </c>
      <c r="B8" s="94" t="s">
        <v>76</v>
      </c>
      <c r="C8" s="64"/>
      <c r="D8" s="43"/>
      <c r="E8" s="44"/>
      <c r="F8" s="84">
        <v>0</v>
      </c>
      <c r="G8" s="84">
        <v>-350000</v>
      </c>
      <c r="H8" s="15">
        <f>+G8-E8</f>
        <v>-350000</v>
      </c>
      <c r="I8" s="46"/>
      <c r="J8" s="46"/>
      <c r="K8" s="47"/>
    </row>
    <row r="9" spans="1:11" x14ac:dyDescent="0.25">
      <c r="A9" s="40"/>
      <c r="B9" s="41"/>
      <c r="C9" s="64"/>
      <c r="D9" s="43"/>
      <c r="E9" s="44"/>
      <c r="F9" s="45"/>
      <c r="G9" s="44"/>
      <c r="H9" s="15">
        <f>+G9-E9</f>
        <v>0</v>
      </c>
      <c r="I9" s="46"/>
      <c r="J9" s="46"/>
      <c r="K9" s="47"/>
    </row>
  </sheetData>
  <sheetProtection sheet="1" objects="1" scenarios="1"/>
  <mergeCells count="4">
    <mergeCell ref="I1:K1"/>
    <mergeCell ref="I2:K2"/>
    <mergeCell ref="C3:D3"/>
    <mergeCell ref="I3:K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Erfassung Sachanlagen</vt:lpstr>
      <vt:lpstr>Muster - 10800.01</vt:lpstr>
      <vt:lpstr>Muster 10801.01</vt:lpstr>
      <vt:lpstr>Erfassung FV übrige</vt:lpstr>
      <vt:lpstr>Muster FV übrige</vt:lpstr>
      <vt:lpstr>'Muster - 10800.01'!Druckbereich</vt:lpstr>
      <vt:lpstr>'Muster 10801.01'!Druckbereich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Martin</dc:creator>
  <cp:lastModifiedBy>Oesch Brigitte</cp:lastModifiedBy>
  <cp:lastPrinted>2016-04-12T07:17:45Z</cp:lastPrinted>
  <dcterms:created xsi:type="dcterms:W3CDTF">2014-02-20T08:47:06Z</dcterms:created>
  <dcterms:modified xsi:type="dcterms:W3CDTF">2016-04-12T09:09:44Z</dcterms:modified>
</cp:coreProperties>
</file>