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VDWALD\W6_Förderungsmassnahmen\6.03_Förderprogramm Wald\6.03.02_Weisungen, Informationen\2020_2024\"/>
    </mc:Choice>
  </mc:AlternateContent>
  <bookViews>
    <workbookView xWindow="0" yWindow="0" windowWidth="28800" windowHeight="12300" activeTab="1"/>
  </bookViews>
  <sheets>
    <sheet name="SiHo Pauschalenblatt_Kt.str." sheetId="1" r:id="rId1"/>
    <sheet name="SiHo Pauschalenblatt_andereKat." sheetId="4" r:id="rId2"/>
    <sheet name="SiHo ohne Formeln" sheetId="3" r:id="rId3"/>
    <sheet name="Tabelle2" sheetId="2" r:id="rId4"/>
  </sheets>
  <externalReferences>
    <externalReference r:id="rId5"/>
  </externalReferences>
  <definedNames>
    <definedName name="_xlnm.Print_Area" localSheetId="2">'SiHo ohne Formeln'!$A$1:$Z$89</definedName>
    <definedName name="_xlnm.Print_Area" localSheetId="1">'SiHo Pauschalenblatt_andereKat.'!$A$1:$Z$44</definedName>
    <definedName name="_xlnm.Print_Area" localSheetId="0">'SiHo Pauschalenblatt_Kt.str.'!$A$1:$Z$44</definedName>
    <definedName name="Standzeit">[1]Tabelle2!$A$4:$A$7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1" i="1" l="1"/>
  <c r="W20" i="4" l="1"/>
  <c r="L15" i="4" l="1"/>
  <c r="N68" i="3"/>
  <c r="A68" i="3"/>
  <c r="U69" i="3"/>
  <c r="N67" i="3"/>
  <c r="H69" i="3"/>
  <c r="A67" i="3"/>
  <c r="U65" i="3"/>
  <c r="H65" i="3"/>
  <c r="N64" i="3"/>
  <c r="A64" i="3"/>
  <c r="N63" i="3"/>
  <c r="A63" i="3"/>
  <c r="N62" i="3"/>
  <c r="A62" i="3"/>
  <c r="N61" i="3"/>
  <c r="A61" i="3"/>
  <c r="W32" i="3" l="1"/>
  <c r="R32" i="3"/>
  <c r="J32" i="3"/>
  <c r="E32" i="3"/>
  <c r="X24" i="3"/>
  <c r="K24" i="3"/>
  <c r="X23" i="3"/>
  <c r="N23" i="3"/>
  <c r="K23" i="3"/>
  <c r="A23" i="3"/>
  <c r="U24" i="3"/>
  <c r="X22" i="3"/>
  <c r="N22" i="3"/>
  <c r="K22" i="3"/>
  <c r="A22" i="3"/>
  <c r="X21" i="3"/>
  <c r="K21" i="3"/>
  <c r="X20" i="3"/>
  <c r="H20" i="3"/>
  <c r="X19" i="3"/>
  <c r="N19" i="3"/>
  <c r="K19" i="3"/>
  <c r="A19" i="3"/>
  <c r="X18" i="3"/>
  <c r="N18" i="3"/>
  <c r="K18" i="3"/>
  <c r="A18" i="3"/>
  <c r="X17" i="3"/>
  <c r="N17" i="3"/>
  <c r="K17" i="3"/>
  <c r="A17" i="3"/>
  <c r="X16" i="3"/>
  <c r="N16" i="3"/>
  <c r="K16" i="3"/>
  <c r="A16" i="3"/>
  <c r="J24" i="4"/>
  <c r="L23" i="4"/>
  <c r="A23" i="4"/>
  <c r="L22" i="4"/>
  <c r="A22" i="4"/>
  <c r="L21" i="4"/>
  <c r="J20" i="4"/>
  <c r="L19" i="4"/>
  <c r="A19" i="4"/>
  <c r="L18" i="4"/>
  <c r="A18" i="4"/>
  <c r="L17" i="4"/>
  <c r="A17" i="4"/>
  <c r="L16" i="4"/>
  <c r="A16" i="4"/>
  <c r="W31" i="1"/>
  <c r="R31" i="1"/>
  <c r="Y26" i="1"/>
  <c r="Y25" i="1"/>
  <c r="W23" i="1"/>
  <c r="X23" i="1" s="1"/>
  <c r="Y22" i="1"/>
  <c r="X22" i="1"/>
  <c r="N22" i="1"/>
  <c r="Y21" i="1"/>
  <c r="X21" i="1"/>
  <c r="N21" i="1"/>
  <c r="Y20" i="1"/>
  <c r="X20" i="1"/>
  <c r="W19" i="1"/>
  <c r="X19" i="1" s="1"/>
  <c r="Y18" i="1"/>
  <c r="X18" i="1"/>
  <c r="N18" i="1"/>
  <c r="Y17" i="1"/>
  <c r="X17" i="1"/>
  <c r="N17" i="1"/>
  <c r="Y16" i="1"/>
  <c r="X16" i="1"/>
  <c r="N16" i="1"/>
  <c r="Y15" i="1"/>
  <c r="X15" i="1"/>
  <c r="N15" i="1"/>
  <c r="Y14" i="1"/>
  <c r="W24" i="4"/>
  <c r="Y23" i="4"/>
  <c r="N23" i="4"/>
  <c r="Y22" i="4"/>
  <c r="N22" i="4"/>
  <c r="Y21" i="4"/>
  <c r="Y19" i="4"/>
  <c r="N19" i="4"/>
  <c r="Y18" i="4"/>
  <c r="N18" i="4"/>
  <c r="Y17" i="4"/>
  <c r="N17" i="4"/>
  <c r="Y16" i="4"/>
  <c r="N16" i="4"/>
  <c r="Y15" i="4"/>
  <c r="U20" i="3" l="1"/>
  <c r="Y24" i="4"/>
  <c r="U24" i="4" s="1"/>
  <c r="L24" i="4"/>
  <c r="H24" i="4" s="1"/>
  <c r="L20" i="4"/>
  <c r="Y20" i="4"/>
  <c r="Y19" i="1"/>
  <c r="U19" i="1"/>
  <c r="U31" i="1" s="1"/>
  <c r="Y31" i="1" s="1"/>
  <c r="Y23" i="1"/>
  <c r="U23" i="1" s="1"/>
  <c r="K20" i="3"/>
  <c r="U32" i="3"/>
  <c r="H24" i="3"/>
  <c r="H32" i="3" s="1"/>
  <c r="F19" i="2"/>
  <c r="F18" i="2"/>
  <c r="F17" i="2"/>
  <c r="F16" i="2"/>
  <c r="F15" i="2"/>
  <c r="F14" i="2"/>
  <c r="F13" i="2"/>
  <c r="F12" i="2"/>
  <c r="F11" i="2"/>
  <c r="F10" i="2"/>
  <c r="F9" i="2"/>
  <c r="F8" i="2"/>
  <c r="F7" i="2"/>
  <c r="B7" i="2"/>
  <c r="F6" i="2"/>
  <c r="B6" i="2"/>
  <c r="F5" i="2"/>
  <c r="B5" i="2"/>
  <c r="F4" i="2"/>
  <c r="E31" i="1"/>
  <c r="H31" i="1" s="1"/>
  <c r="L31" i="1" s="1"/>
  <c r="L26" i="1"/>
  <c r="L25" i="1"/>
  <c r="J23" i="1"/>
  <c r="K23" i="1" s="1"/>
  <c r="L22" i="1"/>
  <c r="K22" i="1"/>
  <c r="A22" i="1"/>
  <c r="L21" i="1"/>
  <c r="L23" i="1" s="1"/>
  <c r="H23" i="1" s="1"/>
  <c r="K21" i="1"/>
  <c r="A21" i="1"/>
  <c r="L20" i="1"/>
  <c r="K20" i="1"/>
  <c r="J19" i="1"/>
  <c r="K19" i="1" s="1"/>
  <c r="L18" i="1"/>
  <c r="K18" i="1"/>
  <c r="A18" i="1"/>
  <c r="L17" i="1"/>
  <c r="K17" i="1"/>
  <c r="A17" i="1"/>
  <c r="L16" i="1"/>
  <c r="K16" i="1"/>
  <c r="A16" i="1"/>
  <c r="L15" i="1"/>
  <c r="K15" i="1"/>
  <c r="A15" i="1"/>
  <c r="L14" i="1"/>
  <c r="Y26" i="4" l="1"/>
  <c r="Y30" i="4" s="1"/>
  <c r="U20" i="4"/>
  <c r="L26" i="4"/>
  <c r="L29" i="4" s="1"/>
  <c r="H20" i="4"/>
  <c r="D73" i="3"/>
  <c r="Q73" i="3"/>
  <c r="H19" i="1"/>
  <c r="Y28" i="1"/>
  <c r="Y35" i="1" s="1"/>
  <c r="L19" i="1"/>
  <c r="L28" i="1" s="1"/>
  <c r="L30" i="4" l="1"/>
  <c r="L28" i="4"/>
  <c r="Y28" i="4"/>
  <c r="Y29" i="4"/>
  <c r="L34" i="1"/>
  <c r="L33" i="1"/>
  <c r="L35" i="1"/>
  <c r="Y33" i="1"/>
  <c r="Y34" i="1"/>
  <c r="Q34" i="3"/>
  <c r="D34" i="3"/>
  <c r="Q33" i="1"/>
  <c r="D28" i="4" l="1"/>
  <c r="D33" i="1"/>
  <c r="Q28" i="4"/>
</calcChain>
</file>

<file path=xl/sharedStrings.xml><?xml version="1.0" encoding="utf-8"?>
<sst xmlns="http://schemas.openxmlformats.org/spreadsheetml/2006/main" count="591" uniqueCount="141">
  <si>
    <t>Pauschalenblatt Sicherheitsholzerei entlang Kantonsstrasse</t>
  </si>
  <si>
    <t>Pauschalenblatt Sicherheitsholzerei</t>
  </si>
  <si>
    <t>Jahr</t>
  </si>
  <si>
    <t xml:space="preserve">Abrechnungs Nr. </t>
  </si>
  <si>
    <t>(leer lassen)</t>
  </si>
  <si>
    <t>Kategorie</t>
  </si>
  <si>
    <t>Kantonsstrasse</t>
  </si>
  <si>
    <t>Gemeinde</t>
  </si>
  <si>
    <t>Kategorie (ohne Kt.str.)</t>
  </si>
  <si>
    <t>Strasse von/ nach</t>
  </si>
  <si>
    <t>Forstrevier</t>
  </si>
  <si>
    <t>Objektbezeichnung</t>
  </si>
  <si>
    <t>Forstkreis</t>
  </si>
  <si>
    <t>Parzelle</t>
  </si>
  <si>
    <t>Waldeigentümer</t>
  </si>
  <si>
    <t>Ausführung geplant</t>
  </si>
  <si>
    <t>Begehung mit Kreisbauamt</t>
  </si>
  <si>
    <t>Besonderes</t>
  </si>
  <si>
    <t>Werkeigentümer</t>
  </si>
  <si>
    <t>Anzeichnung vom</t>
  </si>
  <si>
    <t>Massnahmen Kreisbauamt</t>
  </si>
  <si>
    <t>Begehung mit 
Werkeigentümer</t>
  </si>
  <si>
    <t>Massnahmen Waldbesitzer</t>
  </si>
  <si>
    <t>Massnahmen Werkeigentümer</t>
  </si>
  <si>
    <t>Planung / Offerte</t>
  </si>
  <si>
    <t>Eingabe erforderlich</t>
  </si>
  <si>
    <t>Eingabe möglich</t>
  </si>
  <si>
    <t xml:space="preserve">Ausführung / Abrechnung </t>
  </si>
  <si>
    <t xml:space="preserve">Massnahmen/Abgeltungen
</t>
  </si>
  <si>
    <t>Einheit</t>
  </si>
  <si>
    <t>Pauschale</t>
  </si>
  <si>
    <t>Ausmass</t>
  </si>
  <si>
    <t>Betrag 
(Franken)</t>
  </si>
  <si>
    <t>Holzerei (Grundbeitrag)</t>
  </si>
  <si>
    <t xml:space="preserve">Tfm </t>
  </si>
  <si>
    <t>Neigung (+ 10.- bis 20.-)</t>
  </si>
  <si>
    <t>Kronenform (+ 5.-)</t>
  </si>
  <si>
    <t>Seilunterstützes Fällen (+ 10.-)</t>
  </si>
  <si>
    <t>Wüchsigkeit (+ 5.-)</t>
  </si>
  <si>
    <t>Zuschläge erschw. Verhält. (0.- bis 40.-)</t>
  </si>
  <si>
    <t>Rücken (Grundbeitrag)</t>
  </si>
  <si>
    <t>Distanz zur Waldstrasse/ Lagerplatz (+ 10.-)</t>
  </si>
  <si>
    <t>Bodenrauhigkeit/Geländekante (+ 10.-)</t>
  </si>
  <si>
    <t>Zuschläge erschw. Verhält. (0.- bis 20.-)</t>
  </si>
  <si>
    <t>Schlagpflege nach Holzerei</t>
  </si>
  <si>
    <t>are</t>
  </si>
  <si>
    <t>Stabilitätspflege</t>
  </si>
  <si>
    <t>Total waldbauliche Kosten</t>
  </si>
  <si>
    <t>Zuschlag Intervallöffnung Kantonsstr.</t>
  </si>
  <si>
    <t>Standzeitfaktor:</t>
  </si>
  <si>
    <t>Standzeitpauschale:</t>
  </si>
  <si>
    <t>TOTAL Kosten</t>
  </si>
  <si>
    <t>Beitrag AWJF (50%)</t>
  </si>
  <si>
    <t xml:space="preserve"> =Anteil Standzeit in %</t>
  </si>
  <si>
    <t xml:space="preserve"> =(Pauschale Holzerei +Rücken +Fr. 35.-) * Standzeitfaktor</t>
  </si>
  <si>
    <t>Bemerkungen</t>
  </si>
  <si>
    <t>Beitrag AVT (50%) + Zuschlag Intervallöffnung</t>
  </si>
  <si>
    <t>Freigabe Planung/Offerte</t>
  </si>
  <si>
    <t>Datum, Unterschrift</t>
  </si>
  <si>
    <t>Revierförster</t>
  </si>
  <si>
    <t>Kreisförster</t>
  </si>
  <si>
    <t>AWJF</t>
  </si>
  <si>
    <t>AVT</t>
  </si>
  <si>
    <t>Sicherheitsholzerei entlang Kantonsstrassen - Entschädigung für Intervallsperrungen</t>
  </si>
  <si>
    <t>Anteil Standzeit</t>
  </si>
  <si>
    <t>Standzeitfaktor</t>
  </si>
  <si>
    <t>"Einfache Verhältnisse"</t>
  </si>
  <si>
    <t>"Schwierige Verhältnisse"</t>
  </si>
  <si>
    <t>- Systemleistung: 10 Fm/h</t>
  </si>
  <si>
    <t>- Systemleistung: 4 Fm/h</t>
  </si>
  <si>
    <t>- Durchschnittskosten: 40 Fr./Fm</t>
  </si>
  <si>
    <t>- Durchschnittskosten: 100 Fr./Fm</t>
  </si>
  <si>
    <t>- Beitragspauschale: 15 Fr./Fm</t>
  </si>
  <si>
    <t>- Beitragspauschale: 70 Fr./Fm</t>
  </si>
  <si>
    <t>Systemkosten (Fr./h)</t>
  </si>
  <si>
    <t>kennwort Blattschutz</t>
  </si>
  <si>
    <t>awjf</t>
  </si>
  <si>
    <r>
      <t xml:space="preserve">Bei einer Intervallsperung entstehen zusätzliche Kosten durch die Standzeiten für das Holzerntesystem und die regelmässige Grobreinigung der Fahrbahn. Angenähert entsprechen  die zusätzlichen Kosten für die Intervallsperrung den </t>
    </r>
    <r>
      <rPr>
        <b/>
        <sz val="11"/>
        <rFont val="Calibri"/>
        <family val="2"/>
      </rPr>
      <t>durchschnittlichen</t>
    </r>
    <r>
      <rPr>
        <sz val="11"/>
        <rFont val="Calibri"/>
        <family val="2"/>
      </rPr>
      <t xml:space="preserve"> </t>
    </r>
    <r>
      <rPr>
        <b/>
        <sz val="11"/>
        <rFont val="Calibri"/>
        <family val="2"/>
      </rPr>
      <t>Erntekosten bei Vollsperung multipliziert mit dem "Standzeitenfaktor"</t>
    </r>
    <r>
      <rPr>
        <sz val="11"/>
        <rFont val="Calibri"/>
        <family val="2"/>
      </rPr>
      <t xml:space="preserve">, d.h. dem Verhältnis von Standzeit zu prodiktiver Zeit  (vgl. Tabelle).  Dabei entsprechen die durchschnittlichen Erntekosten der Sume der Zuschläge für Holzerei und Rücken erhöht um die Grundkosten von Fr. </t>
    </r>
    <r>
      <rPr>
        <sz val="11"/>
        <color indexed="10"/>
        <rFont val="Calibri"/>
        <family val="2"/>
      </rPr>
      <t>35 Fr./Fm</t>
    </r>
    <r>
      <rPr>
        <sz val="11"/>
        <rFont val="Calibri"/>
        <family val="2"/>
      </rPr>
      <t xml:space="preserve">.  </t>
    </r>
  </si>
  <si>
    <t xml:space="preserve">Entschädigungsberechnung </t>
  </si>
  <si>
    <t>Systemkosten:</t>
  </si>
  <si>
    <t>SK</t>
  </si>
  <si>
    <t>in Fr./h</t>
  </si>
  <si>
    <t>Systemleistung:</t>
  </si>
  <si>
    <t>SL</t>
  </si>
  <si>
    <t>in Fm/h</t>
  </si>
  <si>
    <t>Durchschnittskosten:</t>
  </si>
  <si>
    <t>DK</t>
  </si>
  <si>
    <r>
      <t xml:space="preserve">= SK / SL = </t>
    </r>
    <r>
      <rPr>
        <sz val="11"/>
        <color indexed="10"/>
        <rFont val="Calibri"/>
        <family val="2"/>
      </rPr>
      <t>PH + 35 Fr./Fm</t>
    </r>
  </si>
  <si>
    <t>Standzeitanteil:</t>
  </si>
  <si>
    <t>SZ</t>
  </si>
  <si>
    <t>in % der Gesamteinsatzzeit</t>
  </si>
  <si>
    <t>1/4</t>
  </si>
  <si>
    <t>1/2</t>
  </si>
  <si>
    <t>3/4</t>
  </si>
  <si>
    <t>Einsatzzeit (h)</t>
  </si>
  <si>
    <t>Pauschalentschädigung Holzernte:</t>
  </si>
  <si>
    <t>PH</t>
  </si>
  <si>
    <t>in Fr./Fm</t>
  </si>
  <si>
    <t>Pauschalentschädigung Intervallsperrung:</t>
  </si>
  <si>
    <t>PI</t>
  </si>
  <si>
    <t>Standzeiten</t>
  </si>
  <si>
    <t>Beiträge</t>
  </si>
  <si>
    <t>Standkosten</t>
  </si>
  <si>
    <t>"Beitragsprozent"</t>
  </si>
  <si>
    <t>Fr./Fm</t>
  </si>
  <si>
    <r>
      <rPr>
        <b/>
        <sz val="14"/>
        <color indexed="10"/>
        <rFont val="Calibri"/>
        <family val="2"/>
      </rPr>
      <t>PI</t>
    </r>
    <r>
      <rPr>
        <sz val="14"/>
        <color indexed="8"/>
        <rFont val="Calibri"/>
        <family val="2"/>
      </rPr>
      <t xml:space="preserve"> = (SZ x SK) / ((1 - SZ) x SL) = DK x (SZ / (1 - SZ)) = </t>
    </r>
    <r>
      <rPr>
        <b/>
        <sz val="14"/>
        <color indexed="10"/>
        <rFont val="Calibri"/>
        <family val="2"/>
      </rPr>
      <t>(PH + 35Fr./Fm) x (SZ / (1 - SZ))</t>
    </r>
  </si>
  <si>
    <t xml:space="preserve">10  x 15 = </t>
  </si>
  <si>
    <t>---</t>
  </si>
  <si>
    <t xml:space="preserve">4 x 70 = </t>
  </si>
  <si>
    <t xml:space="preserve">7.5 x 15 = </t>
  </si>
  <si>
    <t>80 - 100</t>
  </si>
  <si>
    <t>70 - 90 %</t>
  </si>
  <si>
    <t>11 - 13</t>
  </si>
  <si>
    <t xml:space="preserve">3 x 70 = </t>
  </si>
  <si>
    <t>90 - 100</t>
  </si>
  <si>
    <t>40 - 50 %</t>
  </si>
  <si>
    <t>30 - 33</t>
  </si>
  <si>
    <t xml:space="preserve">5.0 x 15 = </t>
  </si>
  <si>
    <t>160 - 200</t>
  </si>
  <si>
    <t>210 - 270 %</t>
  </si>
  <si>
    <t>42 - 54</t>
  </si>
  <si>
    <t xml:space="preserve">2 x 70 = </t>
  </si>
  <si>
    <t>180 - 200</t>
  </si>
  <si>
    <t>130 - 150 %</t>
  </si>
  <si>
    <t xml:space="preserve">2.5 x 15 = </t>
  </si>
  <si>
    <t>240 - 300</t>
  </si>
  <si>
    <t>640 - 800 %</t>
  </si>
  <si>
    <t>96 - 120</t>
  </si>
  <si>
    <t xml:space="preserve">1 x 70 = </t>
  </si>
  <si>
    <t>270 - 300</t>
  </si>
  <si>
    <t>390 - 430 %</t>
  </si>
  <si>
    <t>keine Eingabe (Berechnungsfeld)</t>
  </si>
  <si>
    <t>Beitragsempfänger ist:</t>
  </si>
  <si>
    <t>Beitrag AWJF (40%)</t>
  </si>
  <si>
    <t xml:space="preserve">Beitrag Werkeigentümer (60%) </t>
  </si>
  <si>
    <t>Bemerkung</t>
  </si>
  <si>
    <t>Freigabe Abrechnung</t>
  </si>
  <si>
    <t>geringer Mittelstamm (+ 5.-)</t>
  </si>
  <si>
    <t>geringer Mittelstamm  (+ 5.-)</t>
  </si>
  <si>
    <t>Ausführung erfolgt</t>
  </si>
  <si>
    <t>Abnahme vom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</si>
</sst>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 #,##0.00_ ;_ * \-#,##0.00_ ;_ * &quot;-&quot;??_ ;_ @_ "/>
    <numFmt numFmtId="164" formatCode="_ * #,###.\-___ "/>
    <numFmt numFmtId="165" formatCode="0.0"/>
  </numFmts>
  <fonts count="26"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20"/>
      <name val="Arial"/>
      <family val="2"/>
    </font>
    <font>
      <sz val="12"/>
      <name val="Arial"/>
      <family val="2"/>
    </font>
    <font>
      <b/>
      <sz val="16"/>
      <name val="Arial"/>
      <family val="2"/>
    </font>
    <font>
      <b/>
      <sz val="12"/>
      <name val="Arial"/>
      <family val="2"/>
    </font>
    <font>
      <sz val="10"/>
      <name val="Arial"/>
      <family val="2"/>
    </font>
    <font>
      <b/>
      <sz val="14"/>
      <name val="Arial"/>
      <family val="2"/>
    </font>
    <font>
      <sz val="14"/>
      <name val="Arial"/>
      <family val="2"/>
    </font>
    <font>
      <b/>
      <sz val="24"/>
      <color rgb="FFFF0000"/>
      <name val="Arial"/>
      <family val="2"/>
    </font>
    <font>
      <b/>
      <sz val="12"/>
      <color rgb="FFFF0000"/>
      <name val="Arial"/>
      <family val="2"/>
    </font>
    <font>
      <b/>
      <sz val="18"/>
      <color rgb="FFFF0000"/>
      <name val="Arial"/>
      <family val="2"/>
    </font>
    <font>
      <b/>
      <i/>
      <sz val="14"/>
      <name val="Arial"/>
      <family val="2"/>
    </font>
    <font>
      <sz val="10"/>
      <color rgb="FFFF0000"/>
      <name val="Arial"/>
      <family val="2"/>
    </font>
    <font>
      <sz val="14"/>
      <color rgb="FFFF0000"/>
      <name val="Arial"/>
      <family val="2"/>
    </font>
    <font>
      <b/>
      <sz val="16"/>
      <color theme="1"/>
      <name val="Calibri"/>
      <family val="2"/>
      <scheme val="minor"/>
    </font>
    <font>
      <b/>
      <sz val="14"/>
      <color theme="1"/>
      <name val="Calibri"/>
      <family val="2"/>
      <scheme val="minor"/>
    </font>
    <font>
      <sz val="14"/>
      <color theme="1"/>
      <name val="Calibri"/>
      <family val="2"/>
      <scheme val="minor"/>
    </font>
    <font>
      <sz val="11"/>
      <name val="Calibri"/>
      <family val="2"/>
      <scheme val="minor"/>
    </font>
    <font>
      <b/>
      <sz val="11"/>
      <name val="Calibri"/>
      <family val="2"/>
    </font>
    <font>
      <sz val="11"/>
      <name val="Calibri"/>
      <family val="2"/>
    </font>
    <font>
      <sz val="11"/>
      <color indexed="10"/>
      <name val="Calibri"/>
      <family val="2"/>
    </font>
    <font>
      <b/>
      <sz val="14"/>
      <color indexed="10"/>
      <name val="Calibri"/>
      <family val="2"/>
    </font>
    <font>
      <sz val="14"/>
      <color indexed="8"/>
      <name val="Calibri"/>
      <family val="2"/>
    </font>
  </fonts>
  <fills count="11">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92D050"/>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9" tint="0.59999389629810485"/>
        <bgColor indexed="64"/>
      </patternFill>
    </fill>
  </fills>
  <borders count="34">
    <border>
      <left/>
      <right/>
      <top/>
      <bottom/>
      <diagonal/>
    </border>
    <border>
      <left/>
      <right/>
      <top/>
      <bottom style="dotted">
        <color indexed="64"/>
      </bottom>
      <diagonal/>
    </border>
    <border>
      <left/>
      <right style="thin">
        <color indexed="64"/>
      </right>
      <top/>
      <bottom/>
      <diagonal/>
    </border>
    <border>
      <left/>
      <right/>
      <top style="dotted">
        <color indexed="64"/>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right/>
      <top style="double">
        <color indexed="64"/>
      </top>
      <bottom style="thin">
        <color indexed="64"/>
      </bottom>
      <diagonal/>
    </border>
    <border>
      <left/>
      <right/>
      <top style="thin">
        <color indexed="64"/>
      </top>
      <bottom style="medium">
        <color indexed="64"/>
      </bottom>
      <diagonal/>
    </border>
    <border>
      <left/>
      <right/>
      <top style="thin">
        <color indexed="64"/>
      </top>
      <bottom style="thin">
        <color indexed="64"/>
      </bottom>
      <diagonal/>
    </border>
    <border>
      <left/>
      <right/>
      <top style="medium">
        <color indexed="64"/>
      </top>
      <bottom style="dotted">
        <color indexed="64"/>
      </bottom>
      <diagonal/>
    </border>
    <border>
      <left/>
      <right/>
      <top style="dotted">
        <color indexed="64"/>
      </top>
      <bottom/>
      <diagonal/>
    </border>
    <border>
      <left/>
      <right/>
      <top style="thick">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ck">
        <color indexed="64"/>
      </right>
      <top style="thin">
        <color indexed="64"/>
      </top>
      <bottom/>
      <diagonal/>
    </border>
    <border>
      <left/>
      <right style="thick">
        <color indexed="64"/>
      </right>
      <top/>
      <bottom/>
      <diagonal/>
    </border>
    <border>
      <left style="thick">
        <color theme="9" tint="-0.499984740745262"/>
      </left>
      <right style="thick">
        <color theme="9" tint="-0.499984740745262"/>
      </right>
      <top style="thick">
        <color theme="9" tint="-0.499984740745262"/>
      </top>
      <bottom/>
      <diagonal/>
    </border>
    <border>
      <left style="thick">
        <color theme="9" tint="-0.499984740745262"/>
      </left>
      <right style="thick">
        <color theme="9" tint="-0.499984740745262"/>
      </right>
      <top/>
      <bottom/>
      <diagonal/>
    </border>
    <border>
      <left style="thick">
        <color theme="9" tint="-0.499984740745262"/>
      </left>
      <right style="thick">
        <color theme="9" tint="-0.499984740745262"/>
      </right>
      <top/>
      <bottom style="thick">
        <color theme="9" tint="-0.499984740745262"/>
      </bottom>
      <diagonal/>
    </border>
  </borders>
  <cellStyleXfs count="4">
    <xf numFmtId="0" fontId="0" fillId="0" borderId="0"/>
    <xf numFmtId="43" fontId="1" fillId="0" borderId="0" applyFont="0" applyFill="0" applyBorder="0" applyAlignment="0" applyProtection="0"/>
    <xf numFmtId="0" fontId="1" fillId="0" borderId="0"/>
    <xf numFmtId="9" fontId="1" fillId="0" borderId="0" applyFont="0" applyFill="0" applyBorder="0" applyAlignment="0" applyProtection="0"/>
  </cellStyleXfs>
  <cellXfs count="212">
    <xf numFmtId="0" fontId="0" fillId="0" borderId="0" xfId="0"/>
    <xf numFmtId="49" fontId="4" fillId="0" borderId="0" xfId="0" applyNumberFormat="1" applyFont="1" applyAlignment="1"/>
    <xf numFmtId="0" fontId="5" fillId="0" borderId="0" xfId="0" applyFont="1"/>
    <xf numFmtId="0" fontId="6" fillId="0" borderId="0" xfId="0" applyFont="1" applyAlignment="1"/>
    <xf numFmtId="0" fontId="5" fillId="0" borderId="0" xfId="0" applyFont="1" applyBorder="1" applyAlignment="1">
      <alignment horizontal="center" vertical="center"/>
    </xf>
    <xf numFmtId="0" fontId="5" fillId="0" borderId="0" xfId="0" applyFont="1" applyAlignment="1">
      <alignment vertical="center"/>
    </xf>
    <xf numFmtId="0" fontId="7" fillId="0" borderId="0" xfId="0" applyFont="1" applyAlignment="1"/>
    <xf numFmtId="0" fontId="5" fillId="0" borderId="2" xfId="0" applyFont="1" applyBorder="1" applyAlignment="1"/>
    <xf numFmtId="0" fontId="5" fillId="0" borderId="0" xfId="0" applyFont="1" applyBorder="1" applyAlignment="1"/>
    <xf numFmtId="0" fontId="7" fillId="0" borderId="0" xfId="0" applyFont="1" applyBorder="1" applyAlignment="1">
      <alignment horizontal="left"/>
    </xf>
    <xf numFmtId="0" fontId="5" fillId="0" borderId="1" xfId="0" applyFont="1" applyBorder="1" applyAlignment="1" applyProtection="1">
      <alignment horizontal="left"/>
      <protection locked="0"/>
    </xf>
    <xf numFmtId="0" fontId="5" fillId="0" borderId="1" xfId="0" applyFont="1" applyBorder="1" applyAlignment="1"/>
    <xf numFmtId="0" fontId="8" fillId="0" borderId="0" xfId="0" applyFont="1" applyBorder="1" applyAlignment="1"/>
    <xf numFmtId="0" fontId="5" fillId="0" borderId="3" xfId="0" applyFont="1" applyBorder="1" applyAlignment="1" applyProtection="1">
      <alignment horizontal="left" vertical="center"/>
      <protection locked="0"/>
    </xf>
    <xf numFmtId="0" fontId="7" fillId="0" borderId="0" xfId="0" applyFont="1" applyBorder="1" applyAlignment="1"/>
    <xf numFmtId="0" fontId="5" fillId="0" borderId="0" xfId="0" applyFont="1" applyAlignment="1">
      <alignment horizontal="left" vertical="center"/>
    </xf>
    <xf numFmtId="0" fontId="5" fillId="0" borderId="0" xfId="0" applyFont="1" applyFill="1" applyBorder="1" applyAlignment="1">
      <alignment horizontal="left" wrapText="1"/>
    </xf>
    <xf numFmtId="0" fontId="5" fillId="0" borderId="1" xfId="0" applyFont="1" applyBorder="1" applyAlignment="1">
      <alignment vertical="center"/>
    </xf>
    <xf numFmtId="0" fontId="7" fillId="0" borderId="0" xfId="0" applyFont="1" applyAlignment="1">
      <alignment horizontal="left"/>
    </xf>
    <xf numFmtId="0" fontId="5" fillId="0" borderId="1" xfId="0" applyFont="1" applyBorder="1" applyAlignment="1" applyProtection="1">
      <alignment horizontal="left"/>
      <protection locked="0"/>
    </xf>
    <xf numFmtId="0" fontId="5" fillId="0" borderId="1" xfId="0" applyFont="1" applyBorder="1" applyAlignment="1" applyProtection="1">
      <protection locked="0"/>
    </xf>
    <xf numFmtId="0" fontId="8" fillId="0" borderId="0" xfId="0" applyFont="1"/>
    <xf numFmtId="0" fontId="5" fillId="0" borderId="0" xfId="0" applyFont="1" applyFill="1"/>
    <xf numFmtId="0" fontId="9" fillId="2" borderId="4" xfId="0" applyFont="1" applyFill="1" applyBorder="1" applyAlignment="1">
      <alignment vertical="center"/>
    </xf>
    <xf numFmtId="0" fontId="9" fillId="2" borderId="5" xfId="0" applyFont="1" applyFill="1" applyBorder="1" applyAlignment="1">
      <alignment vertical="center"/>
    </xf>
    <xf numFmtId="0" fontId="9" fillId="6" borderId="4" xfId="0" applyFont="1" applyFill="1" applyBorder="1" applyAlignment="1">
      <alignment vertical="center"/>
    </xf>
    <xf numFmtId="0" fontId="9" fillId="6" borderId="5" xfId="0" applyFont="1" applyFill="1" applyBorder="1" applyAlignment="1">
      <alignment vertical="center"/>
    </xf>
    <xf numFmtId="0" fontId="9" fillId="0" borderId="8" xfId="0" applyFont="1" applyBorder="1" applyAlignment="1">
      <alignment horizontal="center" vertical="center"/>
    </xf>
    <xf numFmtId="0" fontId="7" fillId="0" borderId="0" xfId="0" applyFont="1" applyBorder="1" applyAlignment="1">
      <alignment horizontal="center" vertical="center"/>
    </xf>
    <xf numFmtId="0" fontId="9" fillId="0" borderId="0" xfId="0" applyFont="1" applyBorder="1" applyAlignment="1">
      <alignment horizontal="center" vertical="center"/>
    </xf>
    <xf numFmtId="0" fontId="9" fillId="0" borderId="0" xfId="0" applyNumberFormat="1" applyFont="1" applyBorder="1" applyAlignment="1">
      <alignment horizontal="center" vertical="center"/>
    </xf>
    <xf numFmtId="0" fontId="9" fillId="0" borderId="0" xfId="0" applyFont="1" applyBorder="1" applyAlignment="1">
      <alignment horizontal="center" vertical="center" wrapText="1"/>
    </xf>
    <xf numFmtId="0" fontId="7" fillId="0" borderId="10" xfId="0" applyFont="1" applyBorder="1" applyAlignment="1">
      <alignment horizontal="center" vertical="center"/>
    </xf>
    <xf numFmtId="0" fontId="7" fillId="0" borderId="0" xfId="0" applyFont="1" applyAlignment="1">
      <alignment horizontal="center" vertical="center"/>
    </xf>
    <xf numFmtId="0" fontId="9" fillId="0" borderId="8" xfId="0" applyNumberFormat="1" applyFont="1" applyBorder="1" applyAlignment="1">
      <alignment horizontal="left" vertical="center"/>
    </xf>
    <xf numFmtId="0" fontId="5" fillId="7" borderId="0" xfId="0" applyFont="1" applyFill="1" applyBorder="1" applyAlignment="1">
      <alignment horizontal="center" vertical="center"/>
    </xf>
    <xf numFmtId="0" fontId="5" fillId="0" borderId="0" xfId="0" applyFont="1" applyFill="1" applyBorder="1" applyAlignment="1">
      <alignment horizontal="center" vertical="center"/>
    </xf>
    <xf numFmtId="0" fontId="10" fillId="0" borderId="0" xfId="0" applyFont="1" applyFill="1" applyBorder="1" applyAlignment="1" applyProtection="1">
      <alignment horizontal="center" vertical="center"/>
      <protection locked="0"/>
    </xf>
    <xf numFmtId="164" fontId="9" fillId="5" borderId="0" xfId="0" applyNumberFormat="1" applyFont="1" applyFill="1" applyBorder="1" applyAlignment="1" applyProtection="1">
      <alignment horizontal="right" vertical="center"/>
      <protection hidden="1"/>
    </xf>
    <xf numFmtId="0" fontId="10" fillId="3" borderId="0" xfId="1" applyNumberFormat="1" applyFont="1" applyFill="1" applyBorder="1" applyAlignment="1" applyProtection="1">
      <alignment vertical="center"/>
      <protection locked="0"/>
    </xf>
    <xf numFmtId="0" fontId="10" fillId="0" borderId="0" xfId="0" applyFont="1" applyBorder="1" applyAlignment="1" applyProtection="1">
      <alignment horizontal="center" vertical="center"/>
      <protection locked="0"/>
    </xf>
    <xf numFmtId="4" fontId="9" fillId="5" borderId="0" xfId="1" applyNumberFormat="1" applyFont="1" applyFill="1" applyBorder="1" applyAlignment="1" applyProtection="1">
      <alignment horizontal="right" vertical="center" indent="1"/>
      <protection hidden="1"/>
    </xf>
    <xf numFmtId="0" fontId="5" fillId="0" borderId="10" xfId="0" applyFont="1" applyBorder="1" applyAlignment="1">
      <alignment vertical="center"/>
    </xf>
    <xf numFmtId="4" fontId="9" fillId="5" borderId="0" xfId="1" applyNumberFormat="1" applyFont="1" applyFill="1" applyBorder="1" applyAlignment="1" applyProtection="1">
      <alignment horizontal="right" vertical="center" indent="1"/>
      <protection locked="0" hidden="1"/>
    </xf>
    <xf numFmtId="0" fontId="11" fillId="0" borderId="8" xfId="0" applyNumberFormat="1" applyFont="1" applyBorder="1" applyAlignment="1">
      <alignment horizontal="center" vertical="center"/>
    </xf>
    <xf numFmtId="164" fontId="5" fillId="4" borderId="0" xfId="0" applyNumberFormat="1" applyFont="1" applyFill="1" applyBorder="1" applyAlignment="1" applyProtection="1">
      <alignment horizontal="right" vertical="center"/>
      <protection locked="0"/>
    </xf>
    <xf numFmtId="0" fontId="5" fillId="0" borderId="0" xfId="0" applyFont="1" applyFill="1" applyBorder="1" applyAlignment="1" applyProtection="1">
      <alignment horizontal="center" vertical="center"/>
      <protection locked="0"/>
    </xf>
    <xf numFmtId="0" fontId="5" fillId="4" borderId="0" xfId="0" applyFont="1" applyFill="1" applyBorder="1" applyAlignment="1" applyProtection="1">
      <alignment vertical="center"/>
      <protection locked="0"/>
    </xf>
    <xf numFmtId="0" fontId="12" fillId="0" borderId="0" xfId="0" applyFont="1" applyBorder="1" applyAlignment="1">
      <alignment horizontal="center" vertical="center"/>
    </xf>
    <xf numFmtId="4" fontId="5" fillId="5" borderId="0" xfId="1" applyNumberFormat="1" applyFont="1" applyFill="1" applyBorder="1" applyAlignment="1" applyProtection="1">
      <alignment horizontal="right" vertical="center" indent="1"/>
      <protection hidden="1"/>
    </xf>
    <xf numFmtId="0" fontId="10" fillId="4" borderId="0" xfId="0" applyFont="1" applyFill="1" applyBorder="1" applyAlignment="1" applyProtection="1">
      <alignment vertical="center"/>
      <protection locked="0"/>
    </xf>
    <xf numFmtId="0" fontId="10" fillId="0" borderId="0" xfId="0" applyFont="1" applyBorder="1" applyAlignment="1">
      <alignment horizontal="center" vertical="center"/>
    </xf>
    <xf numFmtId="4" fontId="10" fillId="5" borderId="0" xfId="1" applyNumberFormat="1" applyFont="1" applyFill="1" applyBorder="1" applyAlignment="1" applyProtection="1">
      <alignment horizontal="right" vertical="center" indent="1"/>
      <protection locked="0" hidden="1"/>
    </xf>
    <xf numFmtId="0" fontId="5" fillId="0" borderId="10" xfId="0" applyFont="1" applyBorder="1"/>
    <xf numFmtId="0" fontId="10" fillId="0" borderId="0" xfId="0" applyFont="1" applyFill="1" applyBorder="1" applyAlignment="1">
      <alignment horizontal="center" vertical="center"/>
    </xf>
    <xf numFmtId="164" fontId="9" fillId="5" borderId="0" xfId="0" applyNumberFormat="1" applyFont="1" applyFill="1" applyBorder="1" applyAlignment="1">
      <alignment horizontal="right" vertical="center"/>
    </xf>
    <xf numFmtId="0" fontId="10" fillId="5" borderId="0" xfId="1" applyNumberFormat="1" applyFont="1" applyFill="1" applyBorder="1" applyAlignment="1">
      <alignment vertical="center"/>
    </xf>
    <xf numFmtId="0" fontId="13" fillId="0" borderId="0" xfId="0" applyFont="1" applyBorder="1" applyAlignment="1">
      <alignment horizontal="center" vertical="center"/>
    </xf>
    <xf numFmtId="0" fontId="5" fillId="8" borderId="0" xfId="0" applyFont="1" applyFill="1" applyBorder="1" applyAlignment="1">
      <alignment horizontal="center" vertical="center"/>
    </xf>
    <xf numFmtId="0" fontId="11" fillId="0" borderId="8" xfId="0" applyNumberFormat="1" applyFont="1" applyBorder="1" applyAlignment="1">
      <alignment horizontal="left" vertical="center"/>
    </xf>
    <xf numFmtId="164" fontId="10" fillId="4" borderId="0" xfId="0" applyNumberFormat="1" applyFont="1" applyFill="1" applyBorder="1" applyAlignment="1" applyProtection="1">
      <alignment horizontal="right" vertical="center"/>
      <protection locked="0"/>
    </xf>
    <xf numFmtId="0" fontId="10" fillId="4" borderId="0" xfId="1" applyNumberFormat="1" applyFont="1" applyFill="1" applyBorder="1" applyAlignment="1" applyProtection="1">
      <alignment vertical="center"/>
      <protection locked="0"/>
    </xf>
    <xf numFmtId="4" fontId="10" fillId="5" borderId="0" xfId="1" applyNumberFormat="1" applyFont="1" applyFill="1" applyBorder="1" applyAlignment="1" applyProtection="1">
      <alignment horizontal="right" vertical="center" indent="1"/>
      <protection hidden="1"/>
    </xf>
    <xf numFmtId="4" fontId="10" fillId="0" borderId="8" xfId="1" applyNumberFormat="1" applyFont="1" applyBorder="1" applyAlignment="1" applyProtection="1">
      <alignment horizontal="right" vertical="center" indent="1"/>
      <protection hidden="1"/>
    </xf>
    <xf numFmtId="4" fontId="10" fillId="0" borderId="0" xfId="1" applyNumberFormat="1" applyFont="1" applyBorder="1" applyAlignment="1" applyProtection="1">
      <alignment horizontal="right" vertical="center" indent="1"/>
      <protection hidden="1"/>
    </xf>
    <xf numFmtId="4" fontId="10" fillId="0" borderId="0" xfId="1" applyNumberFormat="1" applyFont="1" applyFill="1" applyBorder="1" applyAlignment="1" applyProtection="1">
      <alignment horizontal="right" vertical="center" indent="1"/>
      <protection hidden="1"/>
    </xf>
    <xf numFmtId="0" fontId="5" fillId="9" borderId="0" xfId="0" applyFont="1" applyFill="1" applyBorder="1" applyAlignment="1">
      <alignment horizontal="center" vertical="center"/>
    </xf>
    <xf numFmtId="0" fontId="9" fillId="0" borderId="11" xfId="0" applyNumberFormat="1" applyFont="1" applyBorder="1" applyAlignment="1">
      <alignment horizontal="left" vertical="center"/>
    </xf>
    <xf numFmtId="0" fontId="5" fillId="9" borderId="12" xfId="0" applyFont="1" applyFill="1" applyBorder="1" applyAlignment="1">
      <alignment horizontal="center" vertical="center"/>
    </xf>
    <xf numFmtId="0" fontId="5" fillId="0" borderId="12" xfId="0" applyFont="1" applyFill="1" applyBorder="1" applyAlignment="1">
      <alignment horizontal="center" vertical="center"/>
    </xf>
    <xf numFmtId="0" fontId="10" fillId="0" borderId="12" xfId="0" applyFont="1" applyFill="1" applyBorder="1" applyAlignment="1">
      <alignment horizontal="center" vertical="center"/>
    </xf>
    <xf numFmtId="164" fontId="9" fillId="5" borderId="12" xfId="0" applyNumberFormat="1" applyFont="1" applyFill="1" applyBorder="1" applyAlignment="1">
      <alignment horizontal="right" vertical="center"/>
    </xf>
    <xf numFmtId="0" fontId="10" fillId="4" borderId="12" xfId="1" applyNumberFormat="1" applyFont="1" applyFill="1" applyBorder="1" applyAlignment="1" applyProtection="1">
      <alignment vertical="center"/>
      <protection locked="0"/>
    </xf>
    <xf numFmtId="0" fontId="10" fillId="0" borderId="12" xfId="0" applyFont="1" applyBorder="1" applyAlignment="1">
      <alignment horizontal="center" vertical="center"/>
    </xf>
    <xf numFmtId="4" fontId="9" fillId="5" borderId="12" xfId="1" applyNumberFormat="1" applyFont="1" applyFill="1" applyBorder="1" applyAlignment="1" applyProtection="1">
      <alignment horizontal="right" vertical="center" indent="1"/>
      <protection hidden="1"/>
    </xf>
    <xf numFmtId="0" fontId="5" fillId="0" borderId="13" xfId="0" applyFont="1" applyBorder="1"/>
    <xf numFmtId="0" fontId="9" fillId="0" borderId="0" xfId="0" applyFont="1" applyFill="1" applyBorder="1" applyAlignment="1">
      <alignment horizontal="left" vertical="center"/>
    </xf>
    <xf numFmtId="164" fontId="9" fillId="0" borderId="0" xfId="0" applyNumberFormat="1" applyFont="1" applyFill="1" applyBorder="1" applyAlignment="1">
      <alignment horizontal="right" vertical="center"/>
    </xf>
    <xf numFmtId="0" fontId="10" fillId="0" borderId="0" xfId="0" applyFont="1" applyBorder="1" applyAlignment="1">
      <alignment vertical="center"/>
    </xf>
    <xf numFmtId="0" fontId="14" fillId="0" borderId="8" xfId="0" applyFont="1" applyBorder="1" applyAlignment="1">
      <alignment horizontal="left" vertical="center"/>
    </xf>
    <xf numFmtId="0" fontId="14" fillId="0" borderId="0" xfId="0" applyFont="1" applyBorder="1" applyAlignment="1">
      <alignment horizontal="left" vertical="center"/>
    </xf>
    <xf numFmtId="0" fontId="10" fillId="0" borderId="0" xfId="0" applyFont="1" applyBorder="1" applyAlignment="1">
      <alignment horizontal="left" vertical="center"/>
    </xf>
    <xf numFmtId="4" fontId="9" fillId="0" borderId="14" xfId="1" applyNumberFormat="1" applyFont="1" applyBorder="1" applyAlignment="1" applyProtection="1">
      <alignment horizontal="right" vertical="center" indent="1"/>
      <protection hidden="1"/>
    </xf>
    <xf numFmtId="0" fontId="8" fillId="0" borderId="0" xfId="0" applyFont="1" applyBorder="1" applyAlignment="1">
      <alignment horizontal="left" vertical="center" wrapText="1"/>
    </xf>
    <xf numFmtId="4" fontId="10" fillId="0" borderId="0" xfId="0" applyNumberFormat="1" applyFont="1" applyBorder="1" applyAlignment="1">
      <alignment horizontal="right" vertical="center"/>
    </xf>
    <xf numFmtId="4" fontId="9" fillId="0" borderId="0" xfId="1" applyNumberFormat="1" applyFont="1" applyBorder="1" applyAlignment="1" applyProtection="1">
      <alignment horizontal="right" vertical="center" indent="1"/>
      <protection hidden="1"/>
    </xf>
    <xf numFmtId="0" fontId="9" fillId="0" borderId="8" xfId="0" applyFont="1" applyBorder="1" applyAlignment="1">
      <alignment vertical="center"/>
    </xf>
    <xf numFmtId="0" fontId="9" fillId="0" borderId="0" xfId="0" applyFont="1" applyBorder="1" applyAlignment="1">
      <alignment vertical="center"/>
    </xf>
    <xf numFmtId="4" fontId="15" fillId="0" borderId="0" xfId="0" applyNumberFormat="1" applyFont="1" applyFill="1" applyBorder="1" applyAlignment="1">
      <alignment horizontal="right" vertical="center"/>
    </xf>
    <xf numFmtId="4" fontId="15" fillId="0" borderId="0" xfId="0" applyNumberFormat="1" applyFont="1" applyFill="1" applyBorder="1" applyAlignment="1">
      <alignment horizontal="center" vertical="center"/>
    </xf>
    <xf numFmtId="0" fontId="9" fillId="0" borderId="8" xfId="0" applyFont="1" applyBorder="1" applyAlignment="1">
      <alignment horizontal="left"/>
    </xf>
    <xf numFmtId="0" fontId="9" fillId="0" borderId="0" xfId="0" applyFont="1" applyBorder="1" applyAlignment="1">
      <alignment horizontal="left"/>
    </xf>
    <xf numFmtId="0" fontId="16" fillId="0" borderId="0" xfId="0" applyFont="1" applyBorder="1" applyAlignment="1">
      <alignment horizontal="left"/>
    </xf>
    <xf numFmtId="0" fontId="5" fillId="0" borderId="0" xfId="0" applyFont="1" applyBorder="1" applyAlignment="1">
      <alignment vertical="center"/>
    </xf>
    <xf numFmtId="0" fontId="10" fillId="0" borderId="0" xfId="0" applyFont="1" applyBorder="1" applyAlignment="1"/>
    <xf numFmtId="0" fontId="10" fillId="0" borderId="0" xfId="0" applyFont="1" applyBorder="1" applyAlignment="1">
      <alignment horizontal="left"/>
    </xf>
    <xf numFmtId="4" fontId="6" fillId="0" borderId="15" xfId="1" applyNumberFormat="1" applyFont="1" applyBorder="1" applyAlignment="1">
      <alignment horizontal="right" indent="1"/>
    </xf>
    <xf numFmtId="9" fontId="14" fillId="3" borderId="16" xfId="0" applyNumberFormat="1" applyFont="1" applyFill="1" applyBorder="1" applyAlignment="1" applyProtection="1">
      <alignment horizontal="center" vertical="center"/>
      <protection locked="0"/>
    </xf>
    <xf numFmtId="0" fontId="10" fillId="0" borderId="0" xfId="0" applyFont="1" applyBorder="1" applyAlignment="1">
      <alignment horizontal="right" vertical="center"/>
    </xf>
    <xf numFmtId="2" fontId="9" fillId="5" borderId="16" xfId="0" applyNumberFormat="1" applyFont="1" applyFill="1" applyBorder="1" applyAlignment="1">
      <alignment horizontal="center" vertical="center"/>
    </xf>
    <xf numFmtId="4" fontId="9" fillId="5" borderId="16" xfId="1" applyNumberFormat="1" applyFont="1" applyFill="1" applyBorder="1" applyAlignment="1" applyProtection="1">
      <alignment horizontal="center" vertical="center"/>
      <protection hidden="1"/>
    </xf>
    <xf numFmtId="0" fontId="9" fillId="0" borderId="0" xfId="0" applyFont="1" applyBorder="1" applyAlignment="1">
      <alignment horizontal="left" vertical="center"/>
    </xf>
    <xf numFmtId="0" fontId="10" fillId="0" borderId="8" xfId="0" applyFont="1" applyBorder="1" applyAlignment="1">
      <alignment horizontal="left" vertical="center"/>
    </xf>
    <xf numFmtId="4" fontId="6" fillId="0" borderId="17" xfId="1" applyNumberFormat="1" applyFont="1" applyBorder="1" applyAlignment="1">
      <alignment horizontal="right" indent="1"/>
    </xf>
    <xf numFmtId="0" fontId="15" fillId="0" borderId="0" xfId="0" applyFont="1" applyBorder="1" applyAlignment="1">
      <alignment horizontal="left" vertical="center"/>
    </xf>
    <xf numFmtId="0" fontId="10" fillId="0" borderId="18" xfId="0" applyFont="1" applyBorder="1" applyAlignment="1">
      <alignment vertical="center"/>
    </xf>
    <xf numFmtId="4" fontId="6" fillId="0" borderId="19" xfId="1" applyNumberFormat="1" applyFont="1" applyBorder="1" applyAlignment="1">
      <alignment horizontal="right" indent="1"/>
    </xf>
    <xf numFmtId="0" fontId="10" fillId="0" borderId="11" xfId="0" applyFont="1" applyBorder="1" applyAlignment="1">
      <alignment vertical="center"/>
    </xf>
    <xf numFmtId="0" fontId="10" fillId="0" borderId="12" xfId="0" applyFont="1" applyBorder="1" applyAlignment="1">
      <alignment vertical="center"/>
    </xf>
    <xf numFmtId="0" fontId="5" fillId="0" borderId="12" xfId="0" applyFont="1" applyBorder="1" applyAlignment="1">
      <alignment vertical="center"/>
    </xf>
    <xf numFmtId="4" fontId="10" fillId="0" borderId="12" xfId="1" applyNumberFormat="1" applyFont="1" applyBorder="1" applyAlignment="1">
      <alignment horizontal="right" vertical="center"/>
    </xf>
    <xf numFmtId="0" fontId="5" fillId="0" borderId="12" xfId="0" applyFont="1" applyBorder="1"/>
    <xf numFmtId="0" fontId="9" fillId="0" borderId="0" xfId="0" applyFont="1" applyBorder="1" applyAlignment="1"/>
    <xf numFmtId="0" fontId="7" fillId="0" borderId="0" xfId="0" applyFont="1" applyBorder="1" applyAlignment="1">
      <alignment vertical="center"/>
    </xf>
    <xf numFmtId="0" fontId="9" fillId="0" borderId="0" xfId="0" applyFont="1" applyAlignment="1"/>
    <xf numFmtId="0" fontId="10" fillId="0" borderId="0" xfId="0" applyFont="1" applyAlignment="1"/>
    <xf numFmtId="0" fontId="10" fillId="0" borderId="0" xfId="0" applyFont="1" applyBorder="1" applyAlignment="1">
      <alignment horizontal="center"/>
    </xf>
    <xf numFmtId="43" fontId="9" fillId="0" borderId="0" xfId="1" applyNumberFormat="1" applyFont="1" applyFill="1" applyBorder="1" applyAlignment="1">
      <alignment horizontal="right" vertical="center"/>
    </xf>
    <xf numFmtId="0" fontId="10" fillId="0" borderId="1" xfId="0" applyFont="1" applyBorder="1" applyAlignment="1" applyProtection="1">
      <alignment horizontal="left"/>
      <protection locked="0"/>
    </xf>
    <xf numFmtId="0" fontId="5" fillId="0" borderId="21" xfId="0" applyFont="1" applyBorder="1" applyAlignment="1">
      <alignment vertical="center"/>
    </xf>
    <xf numFmtId="0" fontId="10" fillId="0" borderId="3" xfId="0" applyFont="1" applyBorder="1" applyAlignment="1" applyProtection="1">
      <alignment horizontal="left"/>
      <protection locked="0"/>
    </xf>
    <xf numFmtId="0" fontId="8" fillId="0" borderId="0" xfId="0" applyFont="1" applyAlignment="1">
      <alignment vertical="center"/>
    </xf>
    <xf numFmtId="0" fontId="5" fillId="0" borderId="0" xfId="0" applyFont="1" applyFill="1" applyAlignment="1">
      <alignment vertical="center"/>
    </xf>
    <xf numFmtId="0" fontId="5" fillId="0" borderId="0" xfId="0" applyFont="1" applyAlignment="1"/>
    <xf numFmtId="0" fontId="10" fillId="0" borderId="0" xfId="0" applyFont="1" applyAlignment="1">
      <alignment horizontal="left"/>
    </xf>
    <xf numFmtId="0" fontId="10" fillId="0" borderId="3" xfId="0" applyFont="1" applyFill="1" applyBorder="1" applyAlignment="1" applyProtection="1">
      <alignment horizontal="left"/>
      <protection locked="0"/>
    </xf>
    <xf numFmtId="0" fontId="8" fillId="0" borderId="21" xfId="0" applyFont="1" applyBorder="1" applyAlignment="1">
      <alignment vertical="center"/>
    </xf>
    <xf numFmtId="0" fontId="5" fillId="0" borderId="21" xfId="0" applyFont="1" applyBorder="1"/>
    <xf numFmtId="49" fontId="5" fillId="0" borderId="0" xfId="0" applyNumberFormat="1" applyFont="1" applyAlignment="1">
      <alignment vertical="center"/>
    </xf>
    <xf numFmtId="0" fontId="17" fillId="0" borderId="0" xfId="2" applyFont="1"/>
    <xf numFmtId="0" fontId="17" fillId="0" borderId="0" xfId="0" applyFont="1"/>
    <xf numFmtId="9" fontId="5" fillId="8" borderId="0" xfId="0" applyNumberFormat="1" applyFont="1" applyFill="1"/>
    <xf numFmtId="2" fontId="5" fillId="8" borderId="0" xfId="0" applyNumberFormat="1" applyFont="1" applyFill="1"/>
    <xf numFmtId="0" fontId="18" fillId="0" borderId="0" xfId="0" applyFont="1"/>
    <xf numFmtId="0" fontId="0" fillId="0" borderId="0" xfId="0" quotePrefix="1"/>
    <xf numFmtId="0" fontId="18" fillId="0" borderId="0" xfId="0" applyFont="1" applyAlignment="1">
      <alignment horizontal="right"/>
    </xf>
    <xf numFmtId="0" fontId="0" fillId="0" borderId="22"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0" xfId="0" applyBorder="1"/>
    <xf numFmtId="0" fontId="0" fillId="0" borderId="2" xfId="0" applyBorder="1"/>
    <xf numFmtId="0" fontId="1" fillId="0" borderId="0" xfId="2"/>
    <xf numFmtId="0" fontId="18" fillId="0" borderId="0" xfId="2" quotePrefix="1" applyFont="1"/>
    <xf numFmtId="0" fontId="18" fillId="0" borderId="0" xfId="2" applyFont="1"/>
    <xf numFmtId="0" fontId="19" fillId="0" borderId="0" xfId="2" applyFont="1"/>
    <xf numFmtId="0" fontId="19" fillId="0" borderId="0" xfId="0" applyFont="1"/>
    <xf numFmtId="0" fontId="0" fillId="0" borderId="27" xfId="0" applyBorder="1"/>
    <xf numFmtId="0" fontId="0" fillId="0" borderId="14" xfId="0" applyBorder="1"/>
    <xf numFmtId="0" fontId="0" fillId="0" borderId="28" xfId="0" applyBorder="1"/>
    <xf numFmtId="0" fontId="8" fillId="0" borderId="0" xfId="0" quotePrefix="1" applyFont="1"/>
    <xf numFmtId="0" fontId="0" fillId="0" borderId="29" xfId="0" applyBorder="1"/>
    <xf numFmtId="0" fontId="0" fillId="0" borderId="30" xfId="0" applyBorder="1"/>
    <xf numFmtId="0" fontId="18" fillId="0" borderId="0" xfId="0" applyFont="1" applyAlignment="1">
      <alignment horizontal="left"/>
    </xf>
    <xf numFmtId="0" fontId="3" fillId="0" borderId="0" xfId="0" applyFont="1"/>
    <xf numFmtId="0" fontId="0" fillId="10" borderId="31" xfId="0" applyFill="1" applyBorder="1"/>
    <xf numFmtId="0" fontId="3" fillId="0" borderId="0" xfId="0" applyFont="1" applyFill="1"/>
    <xf numFmtId="0" fontId="0" fillId="0" borderId="0" xfId="0" applyFill="1"/>
    <xf numFmtId="0" fontId="0" fillId="10" borderId="32" xfId="0" applyFill="1" applyBorder="1"/>
    <xf numFmtId="0" fontId="0" fillId="0" borderId="0" xfId="0" applyAlignment="1">
      <alignment horizontal="left"/>
    </xf>
    <xf numFmtId="0" fontId="0" fillId="0" borderId="0" xfId="0" applyFill="1" applyAlignment="1">
      <alignment horizontal="left"/>
    </xf>
    <xf numFmtId="0" fontId="2" fillId="0" borderId="0" xfId="0" applyFont="1"/>
    <xf numFmtId="0" fontId="2" fillId="0" borderId="0" xfId="0" quotePrefix="1" applyFont="1"/>
    <xf numFmtId="0" fontId="0" fillId="0" borderId="0" xfId="0" quotePrefix="1" applyFill="1"/>
    <xf numFmtId="0" fontId="0" fillId="10" borderId="33" xfId="0" applyFill="1" applyBorder="1"/>
    <xf numFmtId="0" fontId="5" fillId="0" borderId="1" xfId="0" applyFont="1" applyBorder="1" applyAlignment="1" applyProtection="1">
      <alignment horizontal="left"/>
      <protection locked="0"/>
    </xf>
    <xf numFmtId="0" fontId="5" fillId="0" borderId="1" xfId="0" applyFont="1" applyBorder="1" applyAlignment="1" applyProtection="1">
      <protection locked="0"/>
    </xf>
    <xf numFmtId="0" fontId="7" fillId="0" borderId="0" xfId="0" applyFont="1" applyAlignment="1">
      <alignment horizontal="left"/>
    </xf>
    <xf numFmtId="0" fontId="7" fillId="0" borderId="0" xfId="0" applyFont="1" applyBorder="1" applyAlignment="1">
      <alignment horizontal="left" vertical="center"/>
    </xf>
    <xf numFmtId="0" fontId="5" fillId="8" borderId="12" xfId="0" applyFont="1" applyFill="1" applyBorder="1" applyAlignment="1">
      <alignment horizontal="center" vertical="center"/>
    </xf>
    <xf numFmtId="164" fontId="9" fillId="5" borderId="12" xfId="0" applyNumberFormat="1" applyFont="1" applyFill="1" applyBorder="1" applyAlignment="1" applyProtection="1">
      <alignment horizontal="right" vertical="center"/>
      <protection hidden="1"/>
    </xf>
    <xf numFmtId="0" fontId="10" fillId="0" borderId="12" xfId="0" applyFont="1" applyFill="1" applyBorder="1" applyAlignment="1" applyProtection="1">
      <alignment horizontal="center" vertical="center"/>
      <protection locked="0"/>
    </xf>
    <xf numFmtId="0" fontId="10" fillId="5" borderId="12" xfId="1" applyNumberFormat="1" applyFont="1" applyFill="1" applyBorder="1" applyAlignment="1">
      <alignment vertical="center"/>
    </xf>
    <xf numFmtId="0" fontId="10" fillId="0" borderId="1" xfId="0" applyFont="1" applyBorder="1" applyAlignment="1" applyProtection="1">
      <alignment horizontal="left"/>
      <protection locked="0"/>
    </xf>
    <xf numFmtId="0" fontId="10" fillId="0" borderId="3" xfId="0" applyFont="1" applyBorder="1" applyAlignment="1" applyProtection="1">
      <alignment horizontal="left"/>
      <protection locked="0"/>
    </xf>
    <xf numFmtId="0" fontId="10" fillId="0" borderId="0" xfId="0" applyFont="1" applyAlignment="1">
      <alignment horizontal="left"/>
    </xf>
    <xf numFmtId="0" fontId="10" fillId="0" borderId="3" xfId="0" applyFont="1" applyFill="1" applyBorder="1" applyAlignment="1" applyProtection="1">
      <alignment horizontal="left"/>
      <protection locked="0"/>
    </xf>
    <xf numFmtId="0" fontId="10" fillId="0" borderId="1" xfId="0" applyFont="1" applyBorder="1" applyAlignment="1" applyProtection="1">
      <alignment horizontal="left"/>
      <protection locked="0"/>
    </xf>
    <xf numFmtId="0" fontId="10" fillId="0" borderId="3" xfId="0" applyFont="1" applyBorder="1" applyAlignment="1" applyProtection="1">
      <alignment horizontal="left"/>
      <protection locked="0"/>
    </xf>
    <xf numFmtId="0" fontId="10" fillId="0" borderId="0" xfId="0" applyFont="1" applyAlignment="1">
      <alignment horizontal="left"/>
    </xf>
    <xf numFmtId="0" fontId="10" fillId="0" borderId="3" xfId="0" applyFont="1" applyFill="1" applyBorder="1" applyAlignment="1" applyProtection="1">
      <alignment horizontal="left"/>
      <protection locked="0"/>
    </xf>
    <xf numFmtId="0" fontId="5" fillId="8" borderId="0" xfId="0" applyFont="1" applyFill="1" applyBorder="1" applyAlignment="1">
      <alignment horizontal="left" vertical="center" indent="2"/>
    </xf>
    <xf numFmtId="0" fontId="9" fillId="8" borderId="0" xfId="0" applyFont="1" applyFill="1" applyBorder="1" applyAlignment="1">
      <alignment horizontal="left" vertical="center"/>
    </xf>
    <xf numFmtId="0" fontId="9" fillId="9" borderId="0" xfId="0" applyFont="1" applyFill="1" applyBorder="1" applyAlignment="1">
      <alignment horizontal="left" vertical="center"/>
    </xf>
    <xf numFmtId="0" fontId="10" fillId="0" borderId="20" xfId="0" applyFont="1" applyBorder="1" applyAlignment="1" applyProtection="1">
      <alignment horizontal="left"/>
      <protection locked="0"/>
    </xf>
    <xf numFmtId="0" fontId="9" fillId="9" borderId="12" xfId="0" applyFont="1" applyFill="1" applyBorder="1" applyAlignment="1">
      <alignment horizontal="left" vertical="center"/>
    </xf>
    <xf numFmtId="0" fontId="9" fillId="7" borderId="0" xfId="0" applyFont="1" applyFill="1" applyBorder="1" applyAlignment="1">
      <alignment horizontal="left" vertical="center"/>
    </xf>
    <xf numFmtId="0" fontId="5" fillId="7" borderId="0" xfId="0" applyFont="1" applyFill="1" applyBorder="1" applyAlignment="1">
      <alignment horizontal="left" vertical="center" indent="2"/>
    </xf>
    <xf numFmtId="0" fontId="9" fillId="0" borderId="9" xfId="0" applyFont="1" applyBorder="1" applyAlignment="1">
      <alignment horizontal="left" vertical="center"/>
    </xf>
    <xf numFmtId="0" fontId="9" fillId="0" borderId="0" xfId="0" applyFont="1" applyBorder="1" applyAlignment="1">
      <alignment horizontal="left" vertical="center"/>
    </xf>
    <xf numFmtId="164" fontId="8" fillId="5" borderId="6" xfId="0" applyNumberFormat="1" applyFont="1" applyFill="1" applyBorder="1" applyAlignment="1" applyProtection="1">
      <alignment horizontal="center" vertical="center"/>
      <protection locked="0"/>
    </xf>
    <xf numFmtId="164" fontId="8" fillId="5" borderId="7" xfId="0" applyNumberFormat="1" applyFont="1" applyFill="1" applyBorder="1" applyAlignment="1" applyProtection="1">
      <alignment horizontal="center" vertical="center"/>
      <protection locked="0"/>
    </xf>
    <xf numFmtId="0" fontId="5" fillId="0" borderId="3" xfId="0" applyFont="1" applyBorder="1" applyAlignment="1" applyProtection="1">
      <alignment horizontal="left"/>
      <protection locked="0"/>
    </xf>
    <xf numFmtId="0" fontId="8" fillId="3" borderId="6" xfId="0" applyFont="1" applyFill="1" applyBorder="1" applyAlignment="1">
      <alignment horizontal="center" vertical="center"/>
    </xf>
    <xf numFmtId="164" fontId="8" fillId="4" borderId="6" xfId="0" applyNumberFormat="1" applyFont="1" applyFill="1" applyBorder="1" applyAlignment="1" applyProtection="1">
      <alignment horizontal="center" vertical="center"/>
      <protection locked="0"/>
    </xf>
    <xf numFmtId="0" fontId="5" fillId="0" borderId="3" xfId="0" applyFont="1" applyBorder="1" applyAlignment="1" applyProtection="1">
      <alignment horizontal="left" vertical="center"/>
      <protection locked="0"/>
    </xf>
    <xf numFmtId="0" fontId="5" fillId="0" borderId="3" xfId="0" applyFont="1" applyBorder="1" applyAlignment="1" applyProtection="1">
      <alignment horizontal="center" vertical="center"/>
      <protection locked="0"/>
    </xf>
    <xf numFmtId="0" fontId="5" fillId="0" borderId="1" xfId="0" applyFont="1" applyBorder="1" applyAlignment="1" applyProtection="1">
      <alignment horizontal="left" vertical="center"/>
      <protection locked="0"/>
    </xf>
    <xf numFmtId="0" fontId="7" fillId="0" borderId="0" xfId="0" applyFont="1" applyAlignment="1">
      <alignment horizontal="left" vertical="center" wrapText="1"/>
    </xf>
    <xf numFmtId="0" fontId="7" fillId="0" borderId="0" xfId="0" applyFont="1" applyAlignment="1">
      <alignment horizontal="left" wrapText="1"/>
    </xf>
    <xf numFmtId="0" fontId="7" fillId="0" borderId="0" xfId="0" applyFont="1" applyAlignment="1">
      <alignment horizontal="left"/>
    </xf>
    <xf numFmtId="0" fontId="5" fillId="0" borderId="0" xfId="0" applyFont="1" applyBorder="1" applyAlignment="1" applyProtection="1">
      <alignment horizontal="left" vertical="center"/>
      <protection locked="0"/>
    </xf>
    <xf numFmtId="0" fontId="5" fillId="0" borderId="1" xfId="0" applyFont="1" applyBorder="1" applyAlignment="1" applyProtection="1">
      <protection locked="0"/>
    </xf>
    <xf numFmtId="0" fontId="9" fillId="8" borderId="12" xfId="0" applyFont="1" applyFill="1" applyBorder="1" applyAlignment="1">
      <alignment horizontal="left" vertical="center"/>
    </xf>
    <xf numFmtId="0" fontId="5" fillId="0" borderId="1" xfId="0" applyFont="1" applyBorder="1" applyAlignment="1" applyProtection="1">
      <alignment horizontal="left"/>
      <protection locked="0"/>
    </xf>
    <xf numFmtId="9" fontId="0" fillId="0" borderId="0" xfId="3" applyFont="1" applyAlignment="1">
      <alignment horizontal="center"/>
    </xf>
    <xf numFmtId="165" fontId="0" fillId="0" borderId="0" xfId="0" applyNumberFormat="1" applyAlignment="1">
      <alignment horizontal="right"/>
    </xf>
    <xf numFmtId="16" fontId="18" fillId="0" borderId="0" xfId="0" quotePrefix="1" applyNumberFormat="1" applyFont="1" applyAlignment="1">
      <alignment horizontal="center"/>
    </xf>
    <xf numFmtId="0" fontId="18" fillId="0" borderId="0" xfId="0" applyFont="1" applyAlignment="1">
      <alignment horizontal="center"/>
    </xf>
    <xf numFmtId="0" fontId="18" fillId="0" borderId="0" xfId="0" applyFont="1" applyAlignment="1">
      <alignment horizontal="center" vertical="center"/>
    </xf>
    <xf numFmtId="0" fontId="20" fillId="0" borderId="0" xfId="2" applyFont="1" applyAlignment="1">
      <alignment horizontal="left" vertical="top" wrapText="1"/>
    </xf>
  </cellXfs>
  <cellStyles count="4">
    <cellStyle name="Komma" xfId="1" builtinId="3"/>
    <cellStyle name="Prozent 2" xfId="3"/>
    <cellStyle name="Standard" xfId="0" builtinId="0"/>
    <cellStyle name="Standard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154796</xdr:colOff>
      <xdr:row>14</xdr:row>
      <xdr:rowOff>107157</xdr:rowOff>
    </xdr:from>
    <xdr:to>
      <xdr:col>8</xdr:col>
      <xdr:colOff>154796</xdr:colOff>
      <xdr:row>17</xdr:row>
      <xdr:rowOff>142875</xdr:rowOff>
    </xdr:to>
    <xdr:cxnSp macro="">
      <xdr:nvCxnSpPr>
        <xdr:cNvPr id="2" name="Gerade Verbindung mit Pfeil 1"/>
        <xdr:cNvCxnSpPr/>
      </xdr:nvCxnSpPr>
      <xdr:spPr>
        <a:xfrm>
          <a:off x="5584046" y="4736307"/>
          <a:ext cx="0" cy="778668"/>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154796</xdr:colOff>
      <xdr:row>20</xdr:row>
      <xdr:rowOff>95251</xdr:rowOff>
    </xdr:from>
    <xdr:to>
      <xdr:col>8</xdr:col>
      <xdr:colOff>154796</xdr:colOff>
      <xdr:row>21</xdr:row>
      <xdr:rowOff>154781</xdr:rowOff>
    </xdr:to>
    <xdr:cxnSp macro="">
      <xdr:nvCxnSpPr>
        <xdr:cNvPr id="3" name="Gerade Verbindung mit Pfeil 2"/>
        <xdr:cNvCxnSpPr/>
      </xdr:nvCxnSpPr>
      <xdr:spPr>
        <a:xfrm flipH="1">
          <a:off x="5584046" y="6343651"/>
          <a:ext cx="0" cy="307180"/>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154796</xdr:colOff>
      <xdr:row>14</xdr:row>
      <xdr:rowOff>107157</xdr:rowOff>
    </xdr:from>
    <xdr:to>
      <xdr:col>21</xdr:col>
      <xdr:colOff>154796</xdr:colOff>
      <xdr:row>17</xdr:row>
      <xdr:rowOff>142875</xdr:rowOff>
    </xdr:to>
    <xdr:cxnSp macro="">
      <xdr:nvCxnSpPr>
        <xdr:cNvPr id="4" name="Gerade Verbindung mit Pfeil 3"/>
        <xdr:cNvCxnSpPr/>
      </xdr:nvCxnSpPr>
      <xdr:spPr>
        <a:xfrm>
          <a:off x="13651721" y="4736307"/>
          <a:ext cx="0" cy="778668"/>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154796</xdr:colOff>
      <xdr:row>20</xdr:row>
      <xdr:rowOff>95251</xdr:rowOff>
    </xdr:from>
    <xdr:to>
      <xdr:col>21</xdr:col>
      <xdr:colOff>154796</xdr:colOff>
      <xdr:row>21</xdr:row>
      <xdr:rowOff>154781</xdr:rowOff>
    </xdr:to>
    <xdr:cxnSp macro="">
      <xdr:nvCxnSpPr>
        <xdr:cNvPr id="5" name="Gerade Verbindung mit Pfeil 4"/>
        <xdr:cNvCxnSpPr/>
      </xdr:nvCxnSpPr>
      <xdr:spPr>
        <a:xfrm flipH="1">
          <a:off x="13651721" y="6343651"/>
          <a:ext cx="0" cy="307180"/>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154796</xdr:colOff>
      <xdr:row>14</xdr:row>
      <xdr:rowOff>107157</xdr:rowOff>
    </xdr:from>
    <xdr:to>
      <xdr:col>21</xdr:col>
      <xdr:colOff>154796</xdr:colOff>
      <xdr:row>17</xdr:row>
      <xdr:rowOff>142875</xdr:rowOff>
    </xdr:to>
    <xdr:cxnSp macro="">
      <xdr:nvCxnSpPr>
        <xdr:cNvPr id="6" name="Gerade Verbindung mit Pfeil 5"/>
        <xdr:cNvCxnSpPr/>
      </xdr:nvCxnSpPr>
      <xdr:spPr>
        <a:xfrm>
          <a:off x="5595952" y="4667251"/>
          <a:ext cx="0" cy="785812"/>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154796</xdr:colOff>
      <xdr:row>20</xdr:row>
      <xdr:rowOff>95251</xdr:rowOff>
    </xdr:from>
    <xdr:to>
      <xdr:col>21</xdr:col>
      <xdr:colOff>154796</xdr:colOff>
      <xdr:row>21</xdr:row>
      <xdr:rowOff>154781</xdr:rowOff>
    </xdr:to>
    <xdr:cxnSp macro="">
      <xdr:nvCxnSpPr>
        <xdr:cNvPr id="7" name="Gerade Verbindung mit Pfeil 6"/>
        <xdr:cNvCxnSpPr/>
      </xdr:nvCxnSpPr>
      <xdr:spPr>
        <a:xfrm flipH="1">
          <a:off x="5595952" y="6274595"/>
          <a:ext cx="0" cy="309561"/>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154796</xdr:colOff>
      <xdr:row>15</xdr:row>
      <xdr:rowOff>107157</xdr:rowOff>
    </xdr:from>
    <xdr:to>
      <xdr:col>8</xdr:col>
      <xdr:colOff>154796</xdr:colOff>
      <xdr:row>18</xdr:row>
      <xdr:rowOff>142875</xdr:rowOff>
    </xdr:to>
    <xdr:cxnSp macro="">
      <xdr:nvCxnSpPr>
        <xdr:cNvPr id="2" name="Gerade Verbindung mit Pfeil 1"/>
        <xdr:cNvCxnSpPr/>
      </xdr:nvCxnSpPr>
      <xdr:spPr>
        <a:xfrm>
          <a:off x="5584046" y="4736307"/>
          <a:ext cx="0" cy="778668"/>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154796</xdr:colOff>
      <xdr:row>21</xdr:row>
      <xdr:rowOff>95251</xdr:rowOff>
    </xdr:from>
    <xdr:to>
      <xdr:col>8</xdr:col>
      <xdr:colOff>154796</xdr:colOff>
      <xdr:row>22</xdr:row>
      <xdr:rowOff>154781</xdr:rowOff>
    </xdr:to>
    <xdr:cxnSp macro="">
      <xdr:nvCxnSpPr>
        <xdr:cNvPr id="3" name="Gerade Verbindung mit Pfeil 2"/>
        <xdr:cNvCxnSpPr/>
      </xdr:nvCxnSpPr>
      <xdr:spPr>
        <a:xfrm flipH="1">
          <a:off x="5584046" y="6343651"/>
          <a:ext cx="0" cy="307180"/>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154796</xdr:colOff>
      <xdr:row>15</xdr:row>
      <xdr:rowOff>107157</xdr:rowOff>
    </xdr:from>
    <xdr:to>
      <xdr:col>21</xdr:col>
      <xdr:colOff>154796</xdr:colOff>
      <xdr:row>18</xdr:row>
      <xdr:rowOff>142875</xdr:rowOff>
    </xdr:to>
    <xdr:cxnSp macro="">
      <xdr:nvCxnSpPr>
        <xdr:cNvPr id="4" name="Gerade Verbindung mit Pfeil 3"/>
        <xdr:cNvCxnSpPr/>
      </xdr:nvCxnSpPr>
      <xdr:spPr>
        <a:xfrm>
          <a:off x="13651721" y="4736307"/>
          <a:ext cx="0" cy="778668"/>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154796</xdr:colOff>
      <xdr:row>21</xdr:row>
      <xdr:rowOff>95251</xdr:rowOff>
    </xdr:from>
    <xdr:to>
      <xdr:col>21</xdr:col>
      <xdr:colOff>154796</xdr:colOff>
      <xdr:row>22</xdr:row>
      <xdr:rowOff>154781</xdr:rowOff>
    </xdr:to>
    <xdr:cxnSp macro="">
      <xdr:nvCxnSpPr>
        <xdr:cNvPr id="5" name="Gerade Verbindung mit Pfeil 4"/>
        <xdr:cNvCxnSpPr/>
      </xdr:nvCxnSpPr>
      <xdr:spPr>
        <a:xfrm flipH="1">
          <a:off x="13651721" y="6343651"/>
          <a:ext cx="0" cy="307180"/>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154796</xdr:colOff>
      <xdr:row>15</xdr:row>
      <xdr:rowOff>107157</xdr:rowOff>
    </xdr:from>
    <xdr:to>
      <xdr:col>8</xdr:col>
      <xdr:colOff>154796</xdr:colOff>
      <xdr:row>18</xdr:row>
      <xdr:rowOff>142875</xdr:rowOff>
    </xdr:to>
    <xdr:cxnSp macro="">
      <xdr:nvCxnSpPr>
        <xdr:cNvPr id="6" name="Gerade Verbindung mit Pfeil 5"/>
        <xdr:cNvCxnSpPr/>
      </xdr:nvCxnSpPr>
      <xdr:spPr>
        <a:xfrm>
          <a:off x="13648546" y="4774407"/>
          <a:ext cx="0" cy="797718"/>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154796</xdr:colOff>
      <xdr:row>21</xdr:row>
      <xdr:rowOff>95251</xdr:rowOff>
    </xdr:from>
    <xdr:to>
      <xdr:col>8</xdr:col>
      <xdr:colOff>154796</xdr:colOff>
      <xdr:row>22</xdr:row>
      <xdr:rowOff>154781</xdr:rowOff>
    </xdr:to>
    <xdr:cxnSp macro="">
      <xdr:nvCxnSpPr>
        <xdr:cNvPr id="7" name="Gerade Verbindung mit Pfeil 6"/>
        <xdr:cNvCxnSpPr/>
      </xdr:nvCxnSpPr>
      <xdr:spPr>
        <a:xfrm flipH="1">
          <a:off x="13648546" y="6413501"/>
          <a:ext cx="0" cy="313530"/>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154796</xdr:colOff>
      <xdr:row>15</xdr:row>
      <xdr:rowOff>107157</xdr:rowOff>
    </xdr:from>
    <xdr:to>
      <xdr:col>8</xdr:col>
      <xdr:colOff>154796</xdr:colOff>
      <xdr:row>18</xdr:row>
      <xdr:rowOff>142875</xdr:rowOff>
    </xdr:to>
    <xdr:cxnSp macro="">
      <xdr:nvCxnSpPr>
        <xdr:cNvPr id="2" name="Gerade Verbindung mit Pfeil 1"/>
        <xdr:cNvCxnSpPr/>
      </xdr:nvCxnSpPr>
      <xdr:spPr>
        <a:xfrm>
          <a:off x="5584046" y="4736307"/>
          <a:ext cx="0" cy="778668"/>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154796</xdr:colOff>
      <xdr:row>21</xdr:row>
      <xdr:rowOff>95251</xdr:rowOff>
    </xdr:from>
    <xdr:to>
      <xdr:col>8</xdr:col>
      <xdr:colOff>154796</xdr:colOff>
      <xdr:row>22</xdr:row>
      <xdr:rowOff>154781</xdr:rowOff>
    </xdr:to>
    <xdr:cxnSp macro="">
      <xdr:nvCxnSpPr>
        <xdr:cNvPr id="3" name="Gerade Verbindung mit Pfeil 2"/>
        <xdr:cNvCxnSpPr/>
      </xdr:nvCxnSpPr>
      <xdr:spPr>
        <a:xfrm flipH="1">
          <a:off x="5584046" y="6343651"/>
          <a:ext cx="0" cy="307180"/>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154796</xdr:colOff>
      <xdr:row>15</xdr:row>
      <xdr:rowOff>107157</xdr:rowOff>
    </xdr:from>
    <xdr:to>
      <xdr:col>21</xdr:col>
      <xdr:colOff>154796</xdr:colOff>
      <xdr:row>18</xdr:row>
      <xdr:rowOff>142875</xdr:rowOff>
    </xdr:to>
    <xdr:cxnSp macro="">
      <xdr:nvCxnSpPr>
        <xdr:cNvPr id="4" name="Gerade Verbindung mit Pfeil 3"/>
        <xdr:cNvCxnSpPr/>
      </xdr:nvCxnSpPr>
      <xdr:spPr>
        <a:xfrm>
          <a:off x="13651721" y="4736307"/>
          <a:ext cx="0" cy="778668"/>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154796</xdr:colOff>
      <xdr:row>21</xdr:row>
      <xdr:rowOff>95251</xdr:rowOff>
    </xdr:from>
    <xdr:to>
      <xdr:col>21</xdr:col>
      <xdr:colOff>154796</xdr:colOff>
      <xdr:row>22</xdr:row>
      <xdr:rowOff>154781</xdr:rowOff>
    </xdr:to>
    <xdr:cxnSp macro="">
      <xdr:nvCxnSpPr>
        <xdr:cNvPr id="5" name="Gerade Verbindung mit Pfeil 4"/>
        <xdr:cNvCxnSpPr/>
      </xdr:nvCxnSpPr>
      <xdr:spPr>
        <a:xfrm flipH="1">
          <a:off x="13651721" y="6343651"/>
          <a:ext cx="0" cy="307180"/>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154796</xdr:colOff>
      <xdr:row>15</xdr:row>
      <xdr:rowOff>107157</xdr:rowOff>
    </xdr:from>
    <xdr:to>
      <xdr:col>8</xdr:col>
      <xdr:colOff>154796</xdr:colOff>
      <xdr:row>18</xdr:row>
      <xdr:rowOff>142875</xdr:rowOff>
    </xdr:to>
    <xdr:cxnSp macro="">
      <xdr:nvCxnSpPr>
        <xdr:cNvPr id="6" name="Gerade Verbindung mit Pfeil 5"/>
        <xdr:cNvCxnSpPr/>
      </xdr:nvCxnSpPr>
      <xdr:spPr>
        <a:xfrm>
          <a:off x="5584046" y="4736307"/>
          <a:ext cx="0" cy="778668"/>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154796</xdr:colOff>
      <xdr:row>21</xdr:row>
      <xdr:rowOff>95251</xdr:rowOff>
    </xdr:from>
    <xdr:to>
      <xdr:col>8</xdr:col>
      <xdr:colOff>154796</xdr:colOff>
      <xdr:row>22</xdr:row>
      <xdr:rowOff>154781</xdr:rowOff>
    </xdr:to>
    <xdr:cxnSp macro="">
      <xdr:nvCxnSpPr>
        <xdr:cNvPr id="7" name="Gerade Verbindung mit Pfeil 6"/>
        <xdr:cNvCxnSpPr/>
      </xdr:nvCxnSpPr>
      <xdr:spPr>
        <a:xfrm flipH="1">
          <a:off x="5584046" y="6343651"/>
          <a:ext cx="0" cy="307180"/>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154796</xdr:colOff>
      <xdr:row>15</xdr:row>
      <xdr:rowOff>107157</xdr:rowOff>
    </xdr:from>
    <xdr:to>
      <xdr:col>21</xdr:col>
      <xdr:colOff>154796</xdr:colOff>
      <xdr:row>18</xdr:row>
      <xdr:rowOff>142875</xdr:rowOff>
    </xdr:to>
    <xdr:cxnSp macro="">
      <xdr:nvCxnSpPr>
        <xdr:cNvPr id="8" name="Gerade Verbindung mit Pfeil 7"/>
        <xdr:cNvCxnSpPr/>
      </xdr:nvCxnSpPr>
      <xdr:spPr>
        <a:xfrm>
          <a:off x="13651721" y="4736307"/>
          <a:ext cx="0" cy="778668"/>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154796</xdr:colOff>
      <xdr:row>21</xdr:row>
      <xdr:rowOff>95251</xdr:rowOff>
    </xdr:from>
    <xdr:to>
      <xdr:col>21</xdr:col>
      <xdr:colOff>154796</xdr:colOff>
      <xdr:row>22</xdr:row>
      <xdr:rowOff>154781</xdr:rowOff>
    </xdr:to>
    <xdr:cxnSp macro="">
      <xdr:nvCxnSpPr>
        <xdr:cNvPr id="9" name="Gerade Verbindung mit Pfeil 8"/>
        <xdr:cNvCxnSpPr/>
      </xdr:nvCxnSpPr>
      <xdr:spPr>
        <a:xfrm flipH="1">
          <a:off x="13651721" y="6343651"/>
          <a:ext cx="0" cy="307180"/>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154796</xdr:colOff>
      <xdr:row>15</xdr:row>
      <xdr:rowOff>107157</xdr:rowOff>
    </xdr:from>
    <xdr:to>
      <xdr:col>21</xdr:col>
      <xdr:colOff>154796</xdr:colOff>
      <xdr:row>18</xdr:row>
      <xdr:rowOff>142875</xdr:rowOff>
    </xdr:to>
    <xdr:cxnSp macro="">
      <xdr:nvCxnSpPr>
        <xdr:cNvPr id="10" name="Gerade Verbindung mit Pfeil 9"/>
        <xdr:cNvCxnSpPr/>
      </xdr:nvCxnSpPr>
      <xdr:spPr>
        <a:xfrm>
          <a:off x="13651721" y="4736307"/>
          <a:ext cx="0" cy="778668"/>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154796</xdr:colOff>
      <xdr:row>21</xdr:row>
      <xdr:rowOff>95251</xdr:rowOff>
    </xdr:from>
    <xdr:to>
      <xdr:col>21</xdr:col>
      <xdr:colOff>154796</xdr:colOff>
      <xdr:row>22</xdr:row>
      <xdr:rowOff>154781</xdr:rowOff>
    </xdr:to>
    <xdr:cxnSp macro="">
      <xdr:nvCxnSpPr>
        <xdr:cNvPr id="11" name="Gerade Verbindung mit Pfeil 10"/>
        <xdr:cNvCxnSpPr/>
      </xdr:nvCxnSpPr>
      <xdr:spPr>
        <a:xfrm flipH="1">
          <a:off x="13651721" y="6343651"/>
          <a:ext cx="0" cy="307180"/>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154796</xdr:colOff>
      <xdr:row>60</xdr:row>
      <xdr:rowOff>107157</xdr:rowOff>
    </xdr:from>
    <xdr:to>
      <xdr:col>8</xdr:col>
      <xdr:colOff>154796</xdr:colOff>
      <xdr:row>63</xdr:row>
      <xdr:rowOff>142875</xdr:rowOff>
    </xdr:to>
    <xdr:cxnSp macro="">
      <xdr:nvCxnSpPr>
        <xdr:cNvPr id="18" name="Gerade Verbindung mit Pfeil 17"/>
        <xdr:cNvCxnSpPr/>
      </xdr:nvCxnSpPr>
      <xdr:spPr>
        <a:xfrm>
          <a:off x="5679296" y="4736307"/>
          <a:ext cx="0" cy="778668"/>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154796</xdr:colOff>
      <xdr:row>66</xdr:row>
      <xdr:rowOff>95251</xdr:rowOff>
    </xdr:from>
    <xdr:to>
      <xdr:col>8</xdr:col>
      <xdr:colOff>154796</xdr:colOff>
      <xdr:row>67</xdr:row>
      <xdr:rowOff>154781</xdr:rowOff>
    </xdr:to>
    <xdr:cxnSp macro="">
      <xdr:nvCxnSpPr>
        <xdr:cNvPr id="19" name="Gerade Verbindung mit Pfeil 18"/>
        <xdr:cNvCxnSpPr/>
      </xdr:nvCxnSpPr>
      <xdr:spPr>
        <a:xfrm flipH="1">
          <a:off x="5679296" y="6343651"/>
          <a:ext cx="0" cy="307180"/>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154796</xdr:colOff>
      <xdr:row>60</xdr:row>
      <xdr:rowOff>107157</xdr:rowOff>
    </xdr:from>
    <xdr:to>
      <xdr:col>21</xdr:col>
      <xdr:colOff>154796</xdr:colOff>
      <xdr:row>63</xdr:row>
      <xdr:rowOff>142875</xdr:rowOff>
    </xdr:to>
    <xdr:cxnSp macro="">
      <xdr:nvCxnSpPr>
        <xdr:cNvPr id="20" name="Gerade Verbindung mit Pfeil 19"/>
        <xdr:cNvCxnSpPr/>
      </xdr:nvCxnSpPr>
      <xdr:spPr>
        <a:xfrm>
          <a:off x="13908896" y="4736307"/>
          <a:ext cx="0" cy="778668"/>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154796</xdr:colOff>
      <xdr:row>66</xdr:row>
      <xdr:rowOff>95251</xdr:rowOff>
    </xdr:from>
    <xdr:to>
      <xdr:col>21</xdr:col>
      <xdr:colOff>154796</xdr:colOff>
      <xdr:row>67</xdr:row>
      <xdr:rowOff>154781</xdr:rowOff>
    </xdr:to>
    <xdr:cxnSp macro="">
      <xdr:nvCxnSpPr>
        <xdr:cNvPr id="21" name="Gerade Verbindung mit Pfeil 20"/>
        <xdr:cNvCxnSpPr/>
      </xdr:nvCxnSpPr>
      <xdr:spPr>
        <a:xfrm flipH="1">
          <a:off x="13908896" y="6343651"/>
          <a:ext cx="0" cy="307180"/>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154796</xdr:colOff>
      <xdr:row>60</xdr:row>
      <xdr:rowOff>107157</xdr:rowOff>
    </xdr:from>
    <xdr:to>
      <xdr:col>8</xdr:col>
      <xdr:colOff>154796</xdr:colOff>
      <xdr:row>63</xdr:row>
      <xdr:rowOff>142875</xdr:rowOff>
    </xdr:to>
    <xdr:cxnSp macro="">
      <xdr:nvCxnSpPr>
        <xdr:cNvPr id="22" name="Gerade Verbindung mit Pfeil 21"/>
        <xdr:cNvCxnSpPr/>
      </xdr:nvCxnSpPr>
      <xdr:spPr>
        <a:xfrm>
          <a:off x="5679296" y="4736307"/>
          <a:ext cx="0" cy="778668"/>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154796</xdr:colOff>
      <xdr:row>66</xdr:row>
      <xdr:rowOff>95251</xdr:rowOff>
    </xdr:from>
    <xdr:to>
      <xdr:col>8</xdr:col>
      <xdr:colOff>154796</xdr:colOff>
      <xdr:row>67</xdr:row>
      <xdr:rowOff>154781</xdr:rowOff>
    </xdr:to>
    <xdr:cxnSp macro="">
      <xdr:nvCxnSpPr>
        <xdr:cNvPr id="23" name="Gerade Verbindung mit Pfeil 22"/>
        <xdr:cNvCxnSpPr/>
      </xdr:nvCxnSpPr>
      <xdr:spPr>
        <a:xfrm flipH="1">
          <a:off x="5679296" y="6343651"/>
          <a:ext cx="0" cy="307180"/>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154796</xdr:colOff>
      <xdr:row>60</xdr:row>
      <xdr:rowOff>107157</xdr:rowOff>
    </xdr:from>
    <xdr:to>
      <xdr:col>8</xdr:col>
      <xdr:colOff>154796</xdr:colOff>
      <xdr:row>63</xdr:row>
      <xdr:rowOff>142875</xdr:rowOff>
    </xdr:to>
    <xdr:cxnSp macro="">
      <xdr:nvCxnSpPr>
        <xdr:cNvPr id="30" name="Gerade Verbindung mit Pfeil 29"/>
        <xdr:cNvCxnSpPr/>
      </xdr:nvCxnSpPr>
      <xdr:spPr>
        <a:xfrm>
          <a:off x="5679296" y="4736307"/>
          <a:ext cx="0" cy="778668"/>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154796</xdr:colOff>
      <xdr:row>66</xdr:row>
      <xdr:rowOff>95251</xdr:rowOff>
    </xdr:from>
    <xdr:to>
      <xdr:col>8</xdr:col>
      <xdr:colOff>154796</xdr:colOff>
      <xdr:row>67</xdr:row>
      <xdr:rowOff>154781</xdr:rowOff>
    </xdr:to>
    <xdr:cxnSp macro="">
      <xdr:nvCxnSpPr>
        <xdr:cNvPr id="31" name="Gerade Verbindung mit Pfeil 30"/>
        <xdr:cNvCxnSpPr/>
      </xdr:nvCxnSpPr>
      <xdr:spPr>
        <a:xfrm flipH="1">
          <a:off x="5679296" y="6343651"/>
          <a:ext cx="0" cy="307180"/>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154796</xdr:colOff>
      <xdr:row>60</xdr:row>
      <xdr:rowOff>107157</xdr:rowOff>
    </xdr:from>
    <xdr:to>
      <xdr:col>21</xdr:col>
      <xdr:colOff>154796</xdr:colOff>
      <xdr:row>63</xdr:row>
      <xdr:rowOff>142875</xdr:rowOff>
    </xdr:to>
    <xdr:cxnSp macro="">
      <xdr:nvCxnSpPr>
        <xdr:cNvPr id="32" name="Gerade Verbindung mit Pfeil 31"/>
        <xdr:cNvCxnSpPr/>
      </xdr:nvCxnSpPr>
      <xdr:spPr>
        <a:xfrm>
          <a:off x="14223221" y="4736307"/>
          <a:ext cx="0" cy="778668"/>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154796</xdr:colOff>
      <xdr:row>66</xdr:row>
      <xdr:rowOff>95251</xdr:rowOff>
    </xdr:from>
    <xdr:to>
      <xdr:col>21</xdr:col>
      <xdr:colOff>154796</xdr:colOff>
      <xdr:row>67</xdr:row>
      <xdr:rowOff>154781</xdr:rowOff>
    </xdr:to>
    <xdr:cxnSp macro="">
      <xdr:nvCxnSpPr>
        <xdr:cNvPr id="33" name="Gerade Verbindung mit Pfeil 32"/>
        <xdr:cNvCxnSpPr/>
      </xdr:nvCxnSpPr>
      <xdr:spPr>
        <a:xfrm flipH="1">
          <a:off x="14223221" y="6343651"/>
          <a:ext cx="0" cy="307180"/>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154796</xdr:colOff>
      <xdr:row>60</xdr:row>
      <xdr:rowOff>107157</xdr:rowOff>
    </xdr:from>
    <xdr:to>
      <xdr:col>8</xdr:col>
      <xdr:colOff>154796</xdr:colOff>
      <xdr:row>63</xdr:row>
      <xdr:rowOff>142875</xdr:rowOff>
    </xdr:to>
    <xdr:cxnSp macro="">
      <xdr:nvCxnSpPr>
        <xdr:cNvPr id="34" name="Gerade Verbindung mit Pfeil 33"/>
        <xdr:cNvCxnSpPr/>
      </xdr:nvCxnSpPr>
      <xdr:spPr>
        <a:xfrm>
          <a:off x="5679296" y="4736307"/>
          <a:ext cx="0" cy="778668"/>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154796</xdr:colOff>
      <xdr:row>66</xdr:row>
      <xdr:rowOff>95251</xdr:rowOff>
    </xdr:from>
    <xdr:to>
      <xdr:col>8</xdr:col>
      <xdr:colOff>154796</xdr:colOff>
      <xdr:row>67</xdr:row>
      <xdr:rowOff>154781</xdr:rowOff>
    </xdr:to>
    <xdr:cxnSp macro="">
      <xdr:nvCxnSpPr>
        <xdr:cNvPr id="35" name="Gerade Verbindung mit Pfeil 34"/>
        <xdr:cNvCxnSpPr/>
      </xdr:nvCxnSpPr>
      <xdr:spPr>
        <a:xfrm flipH="1">
          <a:off x="5679296" y="6343651"/>
          <a:ext cx="0" cy="307180"/>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75</xdr:col>
      <xdr:colOff>0</xdr:colOff>
      <xdr:row>13</xdr:row>
      <xdr:rowOff>0</xdr:rowOff>
    </xdr:from>
    <xdr:to>
      <xdr:col>80</xdr:col>
      <xdr:colOff>0</xdr:colOff>
      <xdr:row>33</xdr:row>
      <xdr:rowOff>0</xdr:rowOff>
    </xdr:to>
    <xdr:sp macro="" textlink="">
      <xdr:nvSpPr>
        <xdr:cNvPr id="2" name="Rechteck 1"/>
        <xdr:cNvSpPr/>
      </xdr:nvSpPr>
      <xdr:spPr>
        <a:xfrm>
          <a:off x="23040975" y="2628900"/>
          <a:ext cx="1000125" cy="4429125"/>
        </a:xfrm>
        <a:prstGeom prst="rect">
          <a:avLst/>
        </a:prstGeom>
        <a:solidFill>
          <a:schemeClr val="accent6">
            <a:lumMod val="40000"/>
            <a:lumOff val="6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70</xdr:col>
      <xdr:colOff>0</xdr:colOff>
      <xdr:row>13</xdr:row>
      <xdr:rowOff>0</xdr:rowOff>
    </xdr:from>
    <xdr:to>
      <xdr:col>75</xdr:col>
      <xdr:colOff>0</xdr:colOff>
      <xdr:row>33</xdr:row>
      <xdr:rowOff>0</xdr:rowOff>
    </xdr:to>
    <xdr:sp macro="" textlink="">
      <xdr:nvSpPr>
        <xdr:cNvPr id="3" name="Rechteck 2"/>
        <xdr:cNvSpPr/>
      </xdr:nvSpPr>
      <xdr:spPr>
        <a:xfrm>
          <a:off x="22040850" y="2628900"/>
          <a:ext cx="1000125" cy="4429125"/>
        </a:xfrm>
        <a:prstGeom prst="rect">
          <a:avLst/>
        </a:prstGeom>
        <a:solidFill>
          <a:schemeClr val="accent6">
            <a:lumMod val="40000"/>
            <a:lumOff val="6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65</xdr:col>
      <xdr:colOff>0</xdr:colOff>
      <xdr:row>13</xdr:row>
      <xdr:rowOff>0</xdr:rowOff>
    </xdr:from>
    <xdr:to>
      <xdr:col>70</xdr:col>
      <xdr:colOff>0</xdr:colOff>
      <xdr:row>33</xdr:row>
      <xdr:rowOff>0</xdr:rowOff>
    </xdr:to>
    <xdr:sp macro="" textlink="">
      <xdr:nvSpPr>
        <xdr:cNvPr id="4" name="Rechteck 3"/>
        <xdr:cNvSpPr/>
      </xdr:nvSpPr>
      <xdr:spPr>
        <a:xfrm>
          <a:off x="21040725" y="2628900"/>
          <a:ext cx="1000125" cy="4429125"/>
        </a:xfrm>
        <a:prstGeom prst="rect">
          <a:avLst/>
        </a:prstGeom>
        <a:solidFill>
          <a:schemeClr val="accent6">
            <a:lumMod val="40000"/>
            <a:lumOff val="6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37</xdr:col>
      <xdr:colOff>0</xdr:colOff>
      <xdr:row>13</xdr:row>
      <xdr:rowOff>0</xdr:rowOff>
    </xdr:from>
    <xdr:to>
      <xdr:col>42</xdr:col>
      <xdr:colOff>0</xdr:colOff>
      <xdr:row>33</xdr:row>
      <xdr:rowOff>0</xdr:rowOff>
    </xdr:to>
    <xdr:sp macro="" textlink="">
      <xdr:nvSpPr>
        <xdr:cNvPr id="5" name="Rechteck 4"/>
        <xdr:cNvSpPr/>
      </xdr:nvSpPr>
      <xdr:spPr>
        <a:xfrm>
          <a:off x="15440025" y="2628900"/>
          <a:ext cx="1000125" cy="4429125"/>
        </a:xfrm>
        <a:prstGeom prst="rect">
          <a:avLst/>
        </a:prstGeom>
        <a:solidFill>
          <a:schemeClr val="accent6">
            <a:lumMod val="40000"/>
            <a:lumOff val="6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27</xdr:col>
      <xdr:colOff>0</xdr:colOff>
      <xdr:row>13</xdr:row>
      <xdr:rowOff>0</xdr:rowOff>
    </xdr:from>
    <xdr:to>
      <xdr:col>32</xdr:col>
      <xdr:colOff>0</xdr:colOff>
      <xdr:row>33</xdr:row>
      <xdr:rowOff>0</xdr:rowOff>
    </xdr:to>
    <xdr:sp macro="" textlink="">
      <xdr:nvSpPr>
        <xdr:cNvPr id="6" name="Rechteck 5"/>
        <xdr:cNvSpPr/>
      </xdr:nvSpPr>
      <xdr:spPr>
        <a:xfrm>
          <a:off x="13439775" y="2628900"/>
          <a:ext cx="1000125" cy="4429125"/>
        </a:xfrm>
        <a:prstGeom prst="rect">
          <a:avLst/>
        </a:prstGeom>
        <a:solidFill>
          <a:schemeClr val="accent6">
            <a:lumMod val="40000"/>
            <a:lumOff val="6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32</xdr:col>
      <xdr:colOff>0</xdr:colOff>
      <xdr:row>13</xdr:row>
      <xdr:rowOff>0</xdr:rowOff>
    </xdr:from>
    <xdr:to>
      <xdr:col>37</xdr:col>
      <xdr:colOff>0</xdr:colOff>
      <xdr:row>33</xdr:row>
      <xdr:rowOff>0</xdr:rowOff>
    </xdr:to>
    <xdr:sp macro="" textlink="">
      <xdr:nvSpPr>
        <xdr:cNvPr id="7" name="Rechteck 6"/>
        <xdr:cNvSpPr/>
      </xdr:nvSpPr>
      <xdr:spPr>
        <a:xfrm>
          <a:off x="14439900" y="2628900"/>
          <a:ext cx="1000125" cy="4429125"/>
        </a:xfrm>
        <a:prstGeom prst="rect">
          <a:avLst/>
        </a:prstGeom>
        <a:solidFill>
          <a:schemeClr val="accent6">
            <a:lumMod val="40000"/>
            <a:lumOff val="6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22</xdr:col>
      <xdr:colOff>0</xdr:colOff>
      <xdr:row>9</xdr:row>
      <xdr:rowOff>0</xdr:rowOff>
    </xdr:from>
    <xdr:to>
      <xdr:col>22</xdr:col>
      <xdr:colOff>0</xdr:colOff>
      <xdr:row>33</xdr:row>
      <xdr:rowOff>0</xdr:rowOff>
    </xdr:to>
    <xdr:cxnSp macro="">
      <xdr:nvCxnSpPr>
        <xdr:cNvPr id="8" name="Gerade Verbindung mit Pfeil 7"/>
        <xdr:cNvCxnSpPr/>
      </xdr:nvCxnSpPr>
      <xdr:spPr>
        <a:xfrm flipV="1">
          <a:off x="12439650" y="1809750"/>
          <a:ext cx="0" cy="5248275"/>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0</xdr:colOff>
      <xdr:row>33</xdr:row>
      <xdr:rowOff>0</xdr:rowOff>
    </xdr:from>
    <xdr:to>
      <xdr:col>46</xdr:col>
      <xdr:colOff>0</xdr:colOff>
      <xdr:row>33</xdr:row>
      <xdr:rowOff>0</xdr:rowOff>
    </xdr:to>
    <xdr:cxnSp macro="">
      <xdr:nvCxnSpPr>
        <xdr:cNvPr id="9" name="Gerade Verbindung mit Pfeil 8"/>
        <xdr:cNvCxnSpPr/>
      </xdr:nvCxnSpPr>
      <xdr:spPr>
        <a:xfrm>
          <a:off x="12439650" y="7058025"/>
          <a:ext cx="4800600" cy="0"/>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0</xdr:colOff>
      <xdr:row>29</xdr:row>
      <xdr:rowOff>0</xdr:rowOff>
    </xdr:from>
    <xdr:to>
      <xdr:col>42</xdr:col>
      <xdr:colOff>0</xdr:colOff>
      <xdr:row>29</xdr:row>
      <xdr:rowOff>0</xdr:rowOff>
    </xdr:to>
    <xdr:cxnSp macro="">
      <xdr:nvCxnSpPr>
        <xdr:cNvPr id="10" name="Gerade Verbindung 9"/>
        <xdr:cNvCxnSpPr/>
      </xdr:nvCxnSpPr>
      <xdr:spPr>
        <a:xfrm>
          <a:off x="13439775" y="6334125"/>
          <a:ext cx="3000375" cy="0"/>
        </a:xfrm>
        <a:prstGeom prst="line">
          <a:avLst/>
        </a:prstGeom>
        <a:ln w="25400">
          <a:solidFill>
            <a:schemeClr val="accent6">
              <a:lumMod val="5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60</xdr:col>
      <xdr:colOff>0</xdr:colOff>
      <xdr:row>9</xdr:row>
      <xdr:rowOff>0</xdr:rowOff>
    </xdr:from>
    <xdr:to>
      <xdr:col>60</xdr:col>
      <xdr:colOff>0</xdr:colOff>
      <xdr:row>33</xdr:row>
      <xdr:rowOff>0</xdr:rowOff>
    </xdr:to>
    <xdr:cxnSp macro="">
      <xdr:nvCxnSpPr>
        <xdr:cNvPr id="11" name="Gerade Verbindung mit Pfeil 10"/>
        <xdr:cNvCxnSpPr/>
      </xdr:nvCxnSpPr>
      <xdr:spPr>
        <a:xfrm flipV="1">
          <a:off x="20040600" y="1809750"/>
          <a:ext cx="0" cy="5248275"/>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60</xdr:col>
      <xdr:colOff>0</xdr:colOff>
      <xdr:row>33</xdr:row>
      <xdr:rowOff>0</xdr:rowOff>
    </xdr:from>
    <xdr:to>
      <xdr:col>84</xdr:col>
      <xdr:colOff>0</xdr:colOff>
      <xdr:row>33</xdr:row>
      <xdr:rowOff>0</xdr:rowOff>
    </xdr:to>
    <xdr:cxnSp macro="">
      <xdr:nvCxnSpPr>
        <xdr:cNvPr id="12" name="Gerade Verbindung mit Pfeil 11"/>
        <xdr:cNvCxnSpPr/>
      </xdr:nvCxnSpPr>
      <xdr:spPr>
        <a:xfrm>
          <a:off x="20040600" y="7058025"/>
          <a:ext cx="4800600" cy="0"/>
        </a:xfrm>
        <a:prstGeom prst="straightConnector1">
          <a:avLst/>
        </a:prstGeom>
        <a:ln w="25400">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65</xdr:col>
      <xdr:colOff>0</xdr:colOff>
      <xdr:row>31</xdr:row>
      <xdr:rowOff>0</xdr:rowOff>
    </xdr:from>
    <xdr:to>
      <xdr:col>80</xdr:col>
      <xdr:colOff>0</xdr:colOff>
      <xdr:row>31</xdr:row>
      <xdr:rowOff>0</xdr:rowOff>
    </xdr:to>
    <xdr:cxnSp macro="">
      <xdr:nvCxnSpPr>
        <xdr:cNvPr id="13" name="Gerade Verbindung 12"/>
        <xdr:cNvCxnSpPr/>
      </xdr:nvCxnSpPr>
      <xdr:spPr>
        <a:xfrm>
          <a:off x="21040725" y="6734175"/>
          <a:ext cx="3000375" cy="0"/>
        </a:xfrm>
        <a:prstGeom prst="line">
          <a:avLst/>
        </a:prstGeom>
        <a:ln w="25400">
          <a:solidFill>
            <a:schemeClr val="accent6">
              <a:lumMod val="50000"/>
            </a:schemeClr>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37</xdr:col>
      <xdr:colOff>0</xdr:colOff>
      <xdr:row>13</xdr:row>
      <xdr:rowOff>0</xdr:rowOff>
    </xdr:from>
    <xdr:to>
      <xdr:col>42</xdr:col>
      <xdr:colOff>0</xdr:colOff>
      <xdr:row>20</xdr:row>
      <xdr:rowOff>95250</xdr:rowOff>
    </xdr:to>
    <xdr:sp macro="" textlink="">
      <xdr:nvSpPr>
        <xdr:cNvPr id="14" name="Rechteck 13"/>
        <xdr:cNvSpPr/>
      </xdr:nvSpPr>
      <xdr:spPr>
        <a:xfrm>
          <a:off x="15440025" y="2628900"/>
          <a:ext cx="1000125" cy="1457325"/>
        </a:xfrm>
        <a:prstGeom prst="rect">
          <a:avLst/>
        </a:prstGeom>
        <a:pattFill prst="wdUpDiag">
          <a:fgClr>
            <a:schemeClr val="accent1"/>
          </a:fgClr>
          <a:bgClr>
            <a:schemeClr val="accent6">
              <a:lumMod val="40000"/>
              <a:lumOff val="60000"/>
            </a:schemeClr>
          </a:bgClr>
        </a:patt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22</xdr:col>
      <xdr:colOff>0</xdr:colOff>
      <xdr:row>13</xdr:row>
      <xdr:rowOff>0</xdr:rowOff>
    </xdr:from>
    <xdr:to>
      <xdr:col>27</xdr:col>
      <xdr:colOff>0</xdr:colOff>
      <xdr:row>20</xdr:row>
      <xdr:rowOff>95250</xdr:rowOff>
    </xdr:to>
    <xdr:sp macro="" textlink="">
      <xdr:nvSpPr>
        <xdr:cNvPr id="15" name="Rechteck 14"/>
        <xdr:cNvSpPr/>
      </xdr:nvSpPr>
      <xdr:spPr>
        <a:xfrm>
          <a:off x="12439650" y="2628900"/>
          <a:ext cx="1000125" cy="1457325"/>
        </a:xfrm>
        <a:prstGeom prst="rect">
          <a:avLst/>
        </a:prstGeom>
        <a:pattFill prst="wdUpDiag">
          <a:fgClr>
            <a:schemeClr val="accent1"/>
          </a:fgClr>
          <a:bgClr>
            <a:schemeClr val="bg1"/>
          </a:bgClr>
        </a:patt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32</xdr:col>
      <xdr:colOff>0</xdr:colOff>
      <xdr:row>13</xdr:row>
      <xdr:rowOff>0</xdr:rowOff>
    </xdr:from>
    <xdr:to>
      <xdr:col>37</xdr:col>
      <xdr:colOff>0</xdr:colOff>
      <xdr:row>20</xdr:row>
      <xdr:rowOff>95250</xdr:rowOff>
    </xdr:to>
    <xdr:sp macro="" textlink="">
      <xdr:nvSpPr>
        <xdr:cNvPr id="16" name="Rechteck 15"/>
        <xdr:cNvSpPr/>
      </xdr:nvSpPr>
      <xdr:spPr>
        <a:xfrm>
          <a:off x="14439900" y="2628900"/>
          <a:ext cx="1000125" cy="1457325"/>
        </a:xfrm>
        <a:prstGeom prst="rect">
          <a:avLst/>
        </a:prstGeom>
        <a:pattFill prst="wdUpDiag">
          <a:fgClr>
            <a:schemeClr val="accent1"/>
          </a:fgClr>
          <a:bgClr>
            <a:schemeClr val="accent6">
              <a:lumMod val="40000"/>
              <a:lumOff val="60000"/>
            </a:schemeClr>
          </a:bgClr>
        </a:patt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27</xdr:col>
      <xdr:colOff>0</xdr:colOff>
      <xdr:row>13</xdr:row>
      <xdr:rowOff>0</xdr:rowOff>
    </xdr:from>
    <xdr:to>
      <xdr:col>32</xdr:col>
      <xdr:colOff>0</xdr:colOff>
      <xdr:row>20</xdr:row>
      <xdr:rowOff>95250</xdr:rowOff>
    </xdr:to>
    <xdr:sp macro="" textlink="">
      <xdr:nvSpPr>
        <xdr:cNvPr id="17" name="Rechteck 16"/>
        <xdr:cNvSpPr/>
      </xdr:nvSpPr>
      <xdr:spPr>
        <a:xfrm>
          <a:off x="13439775" y="2628900"/>
          <a:ext cx="1000125" cy="1457325"/>
        </a:xfrm>
        <a:prstGeom prst="rect">
          <a:avLst/>
        </a:prstGeom>
        <a:pattFill prst="wdUpDiag">
          <a:fgClr>
            <a:schemeClr val="accent1"/>
          </a:fgClr>
          <a:bgClr>
            <a:schemeClr val="accent6">
              <a:lumMod val="40000"/>
              <a:lumOff val="60000"/>
            </a:schemeClr>
          </a:bgClr>
        </a:patt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75</xdr:col>
      <xdr:colOff>0</xdr:colOff>
      <xdr:row>13</xdr:row>
      <xdr:rowOff>0</xdr:rowOff>
    </xdr:from>
    <xdr:to>
      <xdr:col>80</xdr:col>
      <xdr:colOff>0</xdr:colOff>
      <xdr:row>27</xdr:row>
      <xdr:rowOff>0</xdr:rowOff>
    </xdr:to>
    <xdr:sp macro="" textlink="">
      <xdr:nvSpPr>
        <xdr:cNvPr id="18" name="Rechteck 17"/>
        <xdr:cNvSpPr/>
      </xdr:nvSpPr>
      <xdr:spPr>
        <a:xfrm>
          <a:off x="23040975" y="2628900"/>
          <a:ext cx="1000125" cy="2724150"/>
        </a:xfrm>
        <a:prstGeom prst="rect">
          <a:avLst/>
        </a:prstGeom>
        <a:pattFill prst="wdUpDiag">
          <a:fgClr>
            <a:schemeClr val="accent1"/>
          </a:fgClr>
          <a:bgClr>
            <a:schemeClr val="accent6">
              <a:lumMod val="40000"/>
              <a:lumOff val="60000"/>
            </a:schemeClr>
          </a:bgClr>
        </a:patt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60</xdr:col>
      <xdr:colOff>0</xdr:colOff>
      <xdr:row>13</xdr:row>
      <xdr:rowOff>0</xdr:rowOff>
    </xdr:from>
    <xdr:to>
      <xdr:col>65</xdr:col>
      <xdr:colOff>0</xdr:colOff>
      <xdr:row>27</xdr:row>
      <xdr:rowOff>0</xdr:rowOff>
    </xdr:to>
    <xdr:sp macro="" textlink="">
      <xdr:nvSpPr>
        <xdr:cNvPr id="19" name="Rechteck 18"/>
        <xdr:cNvSpPr/>
      </xdr:nvSpPr>
      <xdr:spPr>
        <a:xfrm>
          <a:off x="20040600" y="2628900"/>
          <a:ext cx="1000125" cy="2724150"/>
        </a:xfrm>
        <a:prstGeom prst="rect">
          <a:avLst/>
        </a:prstGeom>
        <a:pattFill prst="wdUpDiag">
          <a:fgClr>
            <a:schemeClr val="accent1"/>
          </a:fgClr>
          <a:bgClr>
            <a:schemeClr val="bg1"/>
          </a:bgClr>
        </a:patt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70</xdr:col>
      <xdr:colOff>0</xdr:colOff>
      <xdr:row>13</xdr:row>
      <xdr:rowOff>0</xdr:rowOff>
    </xdr:from>
    <xdr:to>
      <xdr:col>75</xdr:col>
      <xdr:colOff>0</xdr:colOff>
      <xdr:row>27</xdr:row>
      <xdr:rowOff>0</xdr:rowOff>
    </xdr:to>
    <xdr:sp macro="" textlink="">
      <xdr:nvSpPr>
        <xdr:cNvPr id="20" name="Rechteck 19"/>
        <xdr:cNvSpPr/>
      </xdr:nvSpPr>
      <xdr:spPr>
        <a:xfrm>
          <a:off x="22040850" y="2628900"/>
          <a:ext cx="1000125" cy="2724150"/>
        </a:xfrm>
        <a:prstGeom prst="rect">
          <a:avLst/>
        </a:prstGeom>
        <a:pattFill prst="wdUpDiag">
          <a:fgClr>
            <a:schemeClr val="accent1"/>
          </a:fgClr>
          <a:bgClr>
            <a:schemeClr val="accent6">
              <a:lumMod val="40000"/>
              <a:lumOff val="60000"/>
            </a:schemeClr>
          </a:bgClr>
        </a:patt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65</xdr:col>
      <xdr:colOff>0</xdr:colOff>
      <xdr:row>13</xdr:row>
      <xdr:rowOff>0</xdr:rowOff>
    </xdr:from>
    <xdr:to>
      <xdr:col>70</xdr:col>
      <xdr:colOff>0</xdr:colOff>
      <xdr:row>27</xdr:row>
      <xdr:rowOff>0</xdr:rowOff>
    </xdr:to>
    <xdr:sp macro="" textlink="">
      <xdr:nvSpPr>
        <xdr:cNvPr id="21" name="Rechteck 20"/>
        <xdr:cNvSpPr/>
      </xdr:nvSpPr>
      <xdr:spPr>
        <a:xfrm>
          <a:off x="21040725" y="2628900"/>
          <a:ext cx="1000125" cy="2724150"/>
        </a:xfrm>
        <a:prstGeom prst="rect">
          <a:avLst/>
        </a:prstGeom>
        <a:pattFill prst="wdUpDiag">
          <a:fgClr>
            <a:schemeClr val="accent1"/>
          </a:fgClr>
          <a:bgClr>
            <a:schemeClr val="accent6">
              <a:lumMod val="40000"/>
              <a:lumOff val="60000"/>
            </a:schemeClr>
          </a:bgClr>
        </a:patt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24</xdr:col>
      <xdr:colOff>0</xdr:colOff>
      <xdr:row>13</xdr:row>
      <xdr:rowOff>0</xdr:rowOff>
    </xdr:from>
    <xdr:to>
      <xdr:col>24</xdr:col>
      <xdr:colOff>0</xdr:colOff>
      <xdr:row>33</xdr:row>
      <xdr:rowOff>0</xdr:rowOff>
    </xdr:to>
    <xdr:cxnSp macro="">
      <xdr:nvCxnSpPr>
        <xdr:cNvPr id="22" name="Gerade Verbindung 21"/>
        <xdr:cNvCxnSpPr/>
      </xdr:nvCxnSpPr>
      <xdr:spPr>
        <a:xfrm flipV="1">
          <a:off x="12839700" y="2628900"/>
          <a:ext cx="0" cy="4429125"/>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65</xdr:col>
      <xdr:colOff>0</xdr:colOff>
      <xdr:row>13</xdr:row>
      <xdr:rowOff>0</xdr:rowOff>
    </xdr:from>
    <xdr:to>
      <xdr:col>65</xdr:col>
      <xdr:colOff>0</xdr:colOff>
      <xdr:row>33</xdr:row>
      <xdr:rowOff>0</xdr:rowOff>
    </xdr:to>
    <xdr:cxnSp macro="">
      <xdr:nvCxnSpPr>
        <xdr:cNvPr id="23" name="Gerade Verbindung 22"/>
        <xdr:cNvCxnSpPr/>
      </xdr:nvCxnSpPr>
      <xdr:spPr>
        <a:xfrm flipV="1">
          <a:off x="21040725" y="2628900"/>
          <a:ext cx="0" cy="4429125"/>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0</xdr:colOff>
      <xdr:row>13</xdr:row>
      <xdr:rowOff>16670</xdr:rowOff>
    </xdr:from>
    <xdr:to>
      <xdr:col>26</xdr:col>
      <xdr:colOff>0</xdr:colOff>
      <xdr:row>33</xdr:row>
      <xdr:rowOff>16670</xdr:rowOff>
    </xdr:to>
    <xdr:cxnSp macro="">
      <xdr:nvCxnSpPr>
        <xdr:cNvPr id="24" name="Gerade Verbindung 23"/>
        <xdr:cNvCxnSpPr/>
      </xdr:nvCxnSpPr>
      <xdr:spPr>
        <a:xfrm flipV="1">
          <a:off x="13239750" y="2645570"/>
          <a:ext cx="0" cy="4429125"/>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14287</xdr:colOff>
      <xdr:row>13</xdr:row>
      <xdr:rowOff>0</xdr:rowOff>
    </xdr:from>
    <xdr:to>
      <xdr:col>28</xdr:col>
      <xdr:colOff>14287</xdr:colOff>
      <xdr:row>33</xdr:row>
      <xdr:rowOff>0</xdr:rowOff>
    </xdr:to>
    <xdr:cxnSp macro="">
      <xdr:nvCxnSpPr>
        <xdr:cNvPr id="25" name="Gerade Verbindung 24"/>
        <xdr:cNvCxnSpPr/>
      </xdr:nvCxnSpPr>
      <xdr:spPr>
        <a:xfrm flipV="1">
          <a:off x="13654087" y="2628900"/>
          <a:ext cx="0" cy="4429125"/>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13</xdr:row>
      <xdr:rowOff>0</xdr:rowOff>
    </xdr:from>
    <xdr:to>
      <xdr:col>30</xdr:col>
      <xdr:colOff>0</xdr:colOff>
      <xdr:row>33</xdr:row>
      <xdr:rowOff>0</xdr:rowOff>
    </xdr:to>
    <xdr:cxnSp macro="">
      <xdr:nvCxnSpPr>
        <xdr:cNvPr id="26" name="Gerade Verbindung 25"/>
        <xdr:cNvCxnSpPr/>
      </xdr:nvCxnSpPr>
      <xdr:spPr>
        <a:xfrm flipV="1">
          <a:off x="14039850" y="2628900"/>
          <a:ext cx="0" cy="4429125"/>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9525</xdr:colOff>
      <xdr:row>13</xdr:row>
      <xdr:rowOff>57150</xdr:rowOff>
    </xdr:from>
    <xdr:to>
      <xdr:col>32</xdr:col>
      <xdr:colOff>9525</xdr:colOff>
      <xdr:row>33</xdr:row>
      <xdr:rowOff>57150</xdr:rowOff>
    </xdr:to>
    <xdr:cxnSp macro="">
      <xdr:nvCxnSpPr>
        <xdr:cNvPr id="27" name="Gerade Verbindung 26"/>
        <xdr:cNvCxnSpPr/>
      </xdr:nvCxnSpPr>
      <xdr:spPr>
        <a:xfrm flipV="1">
          <a:off x="14449425" y="2686050"/>
          <a:ext cx="0" cy="4429125"/>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0</xdr:colOff>
      <xdr:row>13</xdr:row>
      <xdr:rowOff>0</xdr:rowOff>
    </xdr:from>
    <xdr:to>
      <xdr:col>34</xdr:col>
      <xdr:colOff>0</xdr:colOff>
      <xdr:row>33</xdr:row>
      <xdr:rowOff>0</xdr:rowOff>
    </xdr:to>
    <xdr:cxnSp macro="">
      <xdr:nvCxnSpPr>
        <xdr:cNvPr id="28" name="Gerade Verbindung 27"/>
        <xdr:cNvCxnSpPr/>
      </xdr:nvCxnSpPr>
      <xdr:spPr>
        <a:xfrm flipV="1">
          <a:off x="14839950" y="2628900"/>
          <a:ext cx="0" cy="4429125"/>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0</xdr:colOff>
      <xdr:row>13</xdr:row>
      <xdr:rowOff>0</xdr:rowOff>
    </xdr:from>
    <xdr:to>
      <xdr:col>36</xdr:col>
      <xdr:colOff>0</xdr:colOff>
      <xdr:row>33</xdr:row>
      <xdr:rowOff>0</xdr:rowOff>
    </xdr:to>
    <xdr:cxnSp macro="">
      <xdr:nvCxnSpPr>
        <xdr:cNvPr id="29" name="Gerade Verbindung 28"/>
        <xdr:cNvCxnSpPr/>
      </xdr:nvCxnSpPr>
      <xdr:spPr>
        <a:xfrm flipV="1">
          <a:off x="15240000" y="2628900"/>
          <a:ext cx="0" cy="4429125"/>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14288</xdr:colOff>
      <xdr:row>12</xdr:row>
      <xdr:rowOff>169068</xdr:rowOff>
    </xdr:from>
    <xdr:to>
      <xdr:col>38</xdr:col>
      <xdr:colOff>14288</xdr:colOff>
      <xdr:row>32</xdr:row>
      <xdr:rowOff>157162</xdr:rowOff>
    </xdr:to>
    <xdr:cxnSp macro="">
      <xdr:nvCxnSpPr>
        <xdr:cNvPr id="30" name="Gerade Verbindung 29"/>
        <xdr:cNvCxnSpPr/>
      </xdr:nvCxnSpPr>
      <xdr:spPr>
        <a:xfrm flipV="1">
          <a:off x="15654338" y="2597943"/>
          <a:ext cx="0" cy="4455319"/>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11906</xdr:colOff>
      <xdr:row>13</xdr:row>
      <xdr:rowOff>11906</xdr:rowOff>
    </xdr:from>
    <xdr:to>
      <xdr:col>40</xdr:col>
      <xdr:colOff>11906</xdr:colOff>
      <xdr:row>33</xdr:row>
      <xdr:rowOff>11906</xdr:rowOff>
    </xdr:to>
    <xdr:cxnSp macro="">
      <xdr:nvCxnSpPr>
        <xdr:cNvPr id="31" name="Gerade Verbindung 30"/>
        <xdr:cNvCxnSpPr/>
      </xdr:nvCxnSpPr>
      <xdr:spPr>
        <a:xfrm flipV="1">
          <a:off x="16052006" y="2640806"/>
          <a:ext cx="0" cy="4429125"/>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70</xdr:col>
      <xdr:colOff>0</xdr:colOff>
      <xdr:row>13</xdr:row>
      <xdr:rowOff>0</xdr:rowOff>
    </xdr:from>
    <xdr:to>
      <xdr:col>70</xdr:col>
      <xdr:colOff>0</xdr:colOff>
      <xdr:row>33</xdr:row>
      <xdr:rowOff>0</xdr:rowOff>
    </xdr:to>
    <xdr:cxnSp macro="">
      <xdr:nvCxnSpPr>
        <xdr:cNvPr id="32" name="Gerade Verbindung 31"/>
        <xdr:cNvCxnSpPr/>
      </xdr:nvCxnSpPr>
      <xdr:spPr>
        <a:xfrm flipV="1">
          <a:off x="22040850" y="2628900"/>
          <a:ext cx="0" cy="4429125"/>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75</xdr:col>
      <xdr:colOff>0</xdr:colOff>
      <xdr:row>13</xdr:row>
      <xdr:rowOff>0</xdr:rowOff>
    </xdr:from>
    <xdr:to>
      <xdr:col>75</xdr:col>
      <xdr:colOff>0</xdr:colOff>
      <xdr:row>33</xdr:row>
      <xdr:rowOff>0</xdr:rowOff>
    </xdr:to>
    <xdr:cxnSp macro="">
      <xdr:nvCxnSpPr>
        <xdr:cNvPr id="33" name="Gerade Verbindung 32"/>
        <xdr:cNvCxnSpPr/>
      </xdr:nvCxnSpPr>
      <xdr:spPr>
        <a:xfrm flipV="1">
          <a:off x="23040975" y="2628900"/>
          <a:ext cx="0" cy="4429125"/>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64</xdr:col>
      <xdr:colOff>11907</xdr:colOff>
      <xdr:row>37</xdr:row>
      <xdr:rowOff>1</xdr:rowOff>
    </xdr:from>
    <xdr:to>
      <xdr:col>65</xdr:col>
      <xdr:colOff>0</xdr:colOff>
      <xdr:row>43</xdr:row>
      <xdr:rowOff>0</xdr:rowOff>
    </xdr:to>
    <xdr:sp macro="" textlink="">
      <xdr:nvSpPr>
        <xdr:cNvPr id="34" name="Rechteck 33"/>
        <xdr:cNvSpPr/>
      </xdr:nvSpPr>
      <xdr:spPr>
        <a:xfrm>
          <a:off x="20852607" y="7820026"/>
          <a:ext cx="188118" cy="1323974"/>
        </a:xfrm>
        <a:prstGeom prst="rect">
          <a:avLst/>
        </a:prstGeom>
        <a:pattFill prst="wdUpDiag">
          <a:fgClr>
            <a:schemeClr val="accent1"/>
          </a:fgClr>
          <a:bgClr>
            <a:schemeClr val="bg1"/>
          </a:bgClr>
        </a:patt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twoCellAnchor>
    <xdr:from>
      <xdr:col>26</xdr:col>
      <xdr:colOff>0</xdr:colOff>
      <xdr:row>37</xdr:row>
      <xdr:rowOff>0</xdr:rowOff>
    </xdr:from>
    <xdr:to>
      <xdr:col>26</xdr:col>
      <xdr:colOff>190499</xdr:colOff>
      <xdr:row>43</xdr:row>
      <xdr:rowOff>-1</xdr:rowOff>
    </xdr:to>
    <xdr:sp macro="" textlink="">
      <xdr:nvSpPr>
        <xdr:cNvPr id="35" name="Rechteck 34"/>
        <xdr:cNvSpPr/>
      </xdr:nvSpPr>
      <xdr:spPr>
        <a:xfrm>
          <a:off x="13239750" y="7820025"/>
          <a:ext cx="190499" cy="1323974"/>
        </a:xfrm>
        <a:prstGeom prst="rect">
          <a:avLst/>
        </a:prstGeom>
        <a:pattFill prst="wdUpDiag">
          <a:fgClr>
            <a:schemeClr val="accent1"/>
          </a:fgClr>
          <a:bgClr>
            <a:schemeClr val="bg1"/>
          </a:bgClr>
        </a:patt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CH"/>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FAA/W6_F&#246;rderungsmassnahmen/6.03_F&#246;rderprogramm%20Wald/6.03.02_Weisungen,%20Informationen/Formulare/FP_Wald_A_D2_Sicherheitsholzerei_Pauschalenblatt%20-%20neu.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 Planung &amp; Abrechnung"/>
      <sheetName val="SH_Planung_ohne Formeln"/>
      <sheetName val="Tabelle2"/>
    </sheetNames>
    <sheetDataSet>
      <sheetData sheetId="0" refreshError="1"/>
      <sheetData sheetId="1" refreshError="1"/>
      <sheetData sheetId="2" refreshError="1">
        <row r="4">
          <cell r="A4">
            <v>0</v>
          </cell>
          <cell r="B4">
            <v>0</v>
          </cell>
        </row>
        <row r="5">
          <cell r="A5">
            <v>0.15</v>
          </cell>
          <cell r="B5">
            <v>0.17647058823529413</v>
          </cell>
        </row>
        <row r="6">
          <cell r="A6">
            <v>0.25</v>
          </cell>
          <cell r="B6">
            <v>0.33333333333333331</v>
          </cell>
        </row>
        <row r="7">
          <cell r="A7">
            <v>0.5</v>
          </cell>
          <cell r="B7">
            <v>1</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1"/>
  <sheetViews>
    <sheetView view="pageBreakPreview" zoomScale="60" zoomScaleNormal="75" workbookViewId="0">
      <selection activeCell="C8" sqref="C8"/>
    </sheetView>
  </sheetViews>
  <sheetFormatPr baseColWidth="10" defaultRowHeight="15" x14ac:dyDescent="0.2"/>
  <cols>
    <col min="1" max="1" width="3.42578125" style="21" customWidth="1"/>
    <col min="2" max="2" width="12.42578125" style="21" customWidth="1"/>
    <col min="3" max="3" width="16.5703125" style="21" customWidth="1"/>
    <col min="4" max="4" width="22.5703125" style="2" customWidth="1"/>
    <col min="5" max="5" width="8" style="2" customWidth="1"/>
    <col min="6" max="6" width="1.7109375" style="2" customWidth="1"/>
    <col min="7" max="7" width="1.7109375" style="22" customWidth="1"/>
    <col min="8" max="8" width="15" style="2" customWidth="1"/>
    <col min="9" max="9" width="4" style="22" customWidth="1"/>
    <col min="10" max="10" width="13.5703125" style="2" customWidth="1"/>
    <col min="11" max="11" width="3.85546875" style="2" customWidth="1"/>
    <col min="12" max="12" width="16.140625" style="2" customWidth="1"/>
    <col min="13" max="13" width="1.7109375" style="2" customWidth="1"/>
    <col min="14" max="14" width="3.42578125" style="21" customWidth="1"/>
    <col min="15" max="15" width="5.7109375" style="21" customWidth="1"/>
    <col min="16" max="16" width="23.5703125" style="21" customWidth="1"/>
    <col min="17" max="17" width="22.5703125" style="2" customWidth="1"/>
    <col min="18" max="18" width="8" style="2" customWidth="1"/>
    <col min="19" max="19" width="1.7109375" style="2" customWidth="1"/>
    <col min="20" max="20" width="1.7109375" style="22" customWidth="1"/>
    <col min="21" max="21" width="15" style="2" customWidth="1"/>
    <col min="22" max="22" width="4" style="22" customWidth="1"/>
    <col min="23" max="23" width="16.28515625" style="2" customWidth="1"/>
    <col min="24" max="24" width="2.5703125" style="2" customWidth="1"/>
    <col min="25" max="25" width="16.140625" style="2" customWidth="1"/>
    <col min="26" max="26" width="1.7109375" style="2" customWidth="1"/>
    <col min="27" max="27" width="26.7109375" style="2" customWidth="1"/>
    <col min="28" max="28" width="2.42578125" style="2" customWidth="1"/>
    <col min="29" max="256" width="11.42578125" style="2"/>
    <col min="257" max="257" width="3.42578125" style="2" customWidth="1"/>
    <col min="258" max="258" width="12.42578125" style="2" customWidth="1"/>
    <col min="259" max="259" width="16.5703125" style="2" customWidth="1"/>
    <col min="260" max="260" width="22.5703125" style="2" customWidth="1"/>
    <col min="261" max="261" width="8" style="2" customWidth="1"/>
    <col min="262" max="263" width="1.7109375" style="2" customWidth="1"/>
    <col min="264" max="264" width="15" style="2" customWidth="1"/>
    <col min="265" max="265" width="4" style="2" customWidth="1"/>
    <col min="266" max="266" width="13.5703125" style="2" customWidth="1"/>
    <col min="267" max="267" width="3.85546875" style="2" customWidth="1"/>
    <col min="268" max="268" width="16.140625" style="2" customWidth="1"/>
    <col min="269" max="269" width="1.7109375" style="2" customWidth="1"/>
    <col min="270" max="270" width="3.42578125" style="2" customWidth="1"/>
    <col min="271" max="271" width="5.7109375" style="2" customWidth="1"/>
    <col min="272" max="272" width="23.5703125" style="2" customWidth="1"/>
    <col min="273" max="273" width="22.5703125" style="2" customWidth="1"/>
    <col min="274" max="274" width="8" style="2" customWidth="1"/>
    <col min="275" max="276" width="1.7109375" style="2" customWidth="1"/>
    <col min="277" max="277" width="15" style="2" customWidth="1"/>
    <col min="278" max="278" width="4" style="2" customWidth="1"/>
    <col min="279" max="279" width="16.28515625" style="2" customWidth="1"/>
    <col min="280" max="280" width="2.5703125" style="2" customWidth="1"/>
    <col min="281" max="281" width="16.140625" style="2" customWidth="1"/>
    <col min="282" max="282" width="1.7109375" style="2" customWidth="1"/>
    <col min="283" max="283" width="26.7109375" style="2" customWidth="1"/>
    <col min="284" max="284" width="2.42578125" style="2" customWidth="1"/>
    <col min="285" max="512" width="11.42578125" style="2"/>
    <col min="513" max="513" width="3.42578125" style="2" customWidth="1"/>
    <col min="514" max="514" width="12.42578125" style="2" customWidth="1"/>
    <col min="515" max="515" width="16.5703125" style="2" customWidth="1"/>
    <col min="516" max="516" width="22.5703125" style="2" customWidth="1"/>
    <col min="517" max="517" width="8" style="2" customWidth="1"/>
    <col min="518" max="519" width="1.7109375" style="2" customWidth="1"/>
    <col min="520" max="520" width="15" style="2" customWidth="1"/>
    <col min="521" max="521" width="4" style="2" customWidth="1"/>
    <col min="522" max="522" width="13.5703125" style="2" customWidth="1"/>
    <col min="523" max="523" width="3.85546875" style="2" customWidth="1"/>
    <col min="524" max="524" width="16.140625" style="2" customWidth="1"/>
    <col min="525" max="525" width="1.7109375" style="2" customWidth="1"/>
    <col min="526" max="526" width="3.42578125" style="2" customWidth="1"/>
    <col min="527" max="527" width="5.7109375" style="2" customWidth="1"/>
    <col min="528" max="528" width="23.5703125" style="2" customWidth="1"/>
    <col min="529" max="529" width="22.5703125" style="2" customWidth="1"/>
    <col min="530" max="530" width="8" style="2" customWidth="1"/>
    <col min="531" max="532" width="1.7109375" style="2" customWidth="1"/>
    <col min="533" max="533" width="15" style="2" customWidth="1"/>
    <col min="534" max="534" width="4" style="2" customWidth="1"/>
    <col min="535" max="535" width="16.28515625" style="2" customWidth="1"/>
    <col min="536" max="536" width="2.5703125" style="2" customWidth="1"/>
    <col min="537" max="537" width="16.140625" style="2" customWidth="1"/>
    <col min="538" max="538" width="1.7109375" style="2" customWidth="1"/>
    <col min="539" max="539" width="26.7109375" style="2" customWidth="1"/>
    <col min="540" max="540" width="2.42578125" style="2" customWidth="1"/>
    <col min="541" max="768" width="11.42578125" style="2"/>
    <col min="769" max="769" width="3.42578125" style="2" customWidth="1"/>
    <col min="770" max="770" width="12.42578125" style="2" customWidth="1"/>
    <col min="771" max="771" width="16.5703125" style="2" customWidth="1"/>
    <col min="772" max="772" width="22.5703125" style="2" customWidth="1"/>
    <col min="773" max="773" width="8" style="2" customWidth="1"/>
    <col min="774" max="775" width="1.7109375" style="2" customWidth="1"/>
    <col min="776" max="776" width="15" style="2" customWidth="1"/>
    <col min="777" max="777" width="4" style="2" customWidth="1"/>
    <col min="778" max="778" width="13.5703125" style="2" customWidth="1"/>
    <col min="779" max="779" width="3.85546875" style="2" customWidth="1"/>
    <col min="780" max="780" width="16.140625" style="2" customWidth="1"/>
    <col min="781" max="781" width="1.7109375" style="2" customWidth="1"/>
    <col min="782" max="782" width="3.42578125" style="2" customWidth="1"/>
    <col min="783" max="783" width="5.7109375" style="2" customWidth="1"/>
    <col min="784" max="784" width="23.5703125" style="2" customWidth="1"/>
    <col min="785" max="785" width="22.5703125" style="2" customWidth="1"/>
    <col min="786" max="786" width="8" style="2" customWidth="1"/>
    <col min="787" max="788" width="1.7109375" style="2" customWidth="1"/>
    <col min="789" max="789" width="15" style="2" customWidth="1"/>
    <col min="790" max="790" width="4" style="2" customWidth="1"/>
    <col min="791" max="791" width="16.28515625" style="2" customWidth="1"/>
    <col min="792" max="792" width="2.5703125" style="2" customWidth="1"/>
    <col min="793" max="793" width="16.140625" style="2" customWidth="1"/>
    <col min="794" max="794" width="1.7109375" style="2" customWidth="1"/>
    <col min="795" max="795" width="26.7109375" style="2" customWidth="1"/>
    <col min="796" max="796" width="2.42578125" style="2" customWidth="1"/>
    <col min="797" max="1024" width="11.42578125" style="2"/>
    <col min="1025" max="1025" width="3.42578125" style="2" customWidth="1"/>
    <col min="1026" max="1026" width="12.42578125" style="2" customWidth="1"/>
    <col min="1027" max="1027" width="16.5703125" style="2" customWidth="1"/>
    <col min="1028" max="1028" width="22.5703125" style="2" customWidth="1"/>
    <col min="1029" max="1029" width="8" style="2" customWidth="1"/>
    <col min="1030" max="1031" width="1.7109375" style="2" customWidth="1"/>
    <col min="1032" max="1032" width="15" style="2" customWidth="1"/>
    <col min="1033" max="1033" width="4" style="2" customWidth="1"/>
    <col min="1034" max="1034" width="13.5703125" style="2" customWidth="1"/>
    <col min="1035" max="1035" width="3.85546875" style="2" customWidth="1"/>
    <col min="1036" max="1036" width="16.140625" style="2" customWidth="1"/>
    <col min="1037" max="1037" width="1.7109375" style="2" customWidth="1"/>
    <col min="1038" max="1038" width="3.42578125" style="2" customWidth="1"/>
    <col min="1039" max="1039" width="5.7109375" style="2" customWidth="1"/>
    <col min="1040" max="1040" width="23.5703125" style="2" customWidth="1"/>
    <col min="1041" max="1041" width="22.5703125" style="2" customWidth="1"/>
    <col min="1042" max="1042" width="8" style="2" customWidth="1"/>
    <col min="1043" max="1044" width="1.7109375" style="2" customWidth="1"/>
    <col min="1045" max="1045" width="15" style="2" customWidth="1"/>
    <col min="1046" max="1046" width="4" style="2" customWidth="1"/>
    <col min="1047" max="1047" width="16.28515625" style="2" customWidth="1"/>
    <col min="1048" max="1048" width="2.5703125" style="2" customWidth="1"/>
    <col min="1049" max="1049" width="16.140625" style="2" customWidth="1"/>
    <col min="1050" max="1050" width="1.7109375" style="2" customWidth="1"/>
    <col min="1051" max="1051" width="26.7109375" style="2" customWidth="1"/>
    <col min="1052" max="1052" width="2.42578125" style="2" customWidth="1"/>
    <col min="1053" max="1280" width="11.42578125" style="2"/>
    <col min="1281" max="1281" width="3.42578125" style="2" customWidth="1"/>
    <col min="1282" max="1282" width="12.42578125" style="2" customWidth="1"/>
    <col min="1283" max="1283" width="16.5703125" style="2" customWidth="1"/>
    <col min="1284" max="1284" width="22.5703125" style="2" customWidth="1"/>
    <col min="1285" max="1285" width="8" style="2" customWidth="1"/>
    <col min="1286" max="1287" width="1.7109375" style="2" customWidth="1"/>
    <col min="1288" max="1288" width="15" style="2" customWidth="1"/>
    <col min="1289" max="1289" width="4" style="2" customWidth="1"/>
    <col min="1290" max="1290" width="13.5703125" style="2" customWidth="1"/>
    <col min="1291" max="1291" width="3.85546875" style="2" customWidth="1"/>
    <col min="1292" max="1292" width="16.140625" style="2" customWidth="1"/>
    <col min="1293" max="1293" width="1.7109375" style="2" customWidth="1"/>
    <col min="1294" max="1294" width="3.42578125" style="2" customWidth="1"/>
    <col min="1295" max="1295" width="5.7109375" style="2" customWidth="1"/>
    <col min="1296" max="1296" width="23.5703125" style="2" customWidth="1"/>
    <col min="1297" max="1297" width="22.5703125" style="2" customWidth="1"/>
    <col min="1298" max="1298" width="8" style="2" customWidth="1"/>
    <col min="1299" max="1300" width="1.7109375" style="2" customWidth="1"/>
    <col min="1301" max="1301" width="15" style="2" customWidth="1"/>
    <col min="1302" max="1302" width="4" style="2" customWidth="1"/>
    <col min="1303" max="1303" width="16.28515625" style="2" customWidth="1"/>
    <col min="1304" max="1304" width="2.5703125" style="2" customWidth="1"/>
    <col min="1305" max="1305" width="16.140625" style="2" customWidth="1"/>
    <col min="1306" max="1306" width="1.7109375" style="2" customWidth="1"/>
    <col min="1307" max="1307" width="26.7109375" style="2" customWidth="1"/>
    <col min="1308" max="1308" width="2.42578125" style="2" customWidth="1"/>
    <col min="1309" max="1536" width="11.42578125" style="2"/>
    <col min="1537" max="1537" width="3.42578125" style="2" customWidth="1"/>
    <col min="1538" max="1538" width="12.42578125" style="2" customWidth="1"/>
    <col min="1539" max="1539" width="16.5703125" style="2" customWidth="1"/>
    <col min="1540" max="1540" width="22.5703125" style="2" customWidth="1"/>
    <col min="1541" max="1541" width="8" style="2" customWidth="1"/>
    <col min="1542" max="1543" width="1.7109375" style="2" customWidth="1"/>
    <col min="1544" max="1544" width="15" style="2" customWidth="1"/>
    <col min="1545" max="1545" width="4" style="2" customWidth="1"/>
    <col min="1546" max="1546" width="13.5703125" style="2" customWidth="1"/>
    <col min="1547" max="1547" width="3.85546875" style="2" customWidth="1"/>
    <col min="1548" max="1548" width="16.140625" style="2" customWidth="1"/>
    <col min="1549" max="1549" width="1.7109375" style="2" customWidth="1"/>
    <col min="1550" max="1550" width="3.42578125" style="2" customWidth="1"/>
    <col min="1551" max="1551" width="5.7109375" style="2" customWidth="1"/>
    <col min="1552" max="1552" width="23.5703125" style="2" customWidth="1"/>
    <col min="1553" max="1553" width="22.5703125" style="2" customWidth="1"/>
    <col min="1554" max="1554" width="8" style="2" customWidth="1"/>
    <col min="1555" max="1556" width="1.7109375" style="2" customWidth="1"/>
    <col min="1557" max="1557" width="15" style="2" customWidth="1"/>
    <col min="1558" max="1558" width="4" style="2" customWidth="1"/>
    <col min="1559" max="1559" width="16.28515625" style="2" customWidth="1"/>
    <col min="1560" max="1560" width="2.5703125" style="2" customWidth="1"/>
    <col min="1561" max="1561" width="16.140625" style="2" customWidth="1"/>
    <col min="1562" max="1562" width="1.7109375" style="2" customWidth="1"/>
    <col min="1563" max="1563" width="26.7109375" style="2" customWidth="1"/>
    <col min="1564" max="1564" width="2.42578125" style="2" customWidth="1"/>
    <col min="1565" max="1792" width="11.42578125" style="2"/>
    <col min="1793" max="1793" width="3.42578125" style="2" customWidth="1"/>
    <col min="1794" max="1794" width="12.42578125" style="2" customWidth="1"/>
    <col min="1795" max="1795" width="16.5703125" style="2" customWidth="1"/>
    <col min="1796" max="1796" width="22.5703125" style="2" customWidth="1"/>
    <col min="1797" max="1797" width="8" style="2" customWidth="1"/>
    <col min="1798" max="1799" width="1.7109375" style="2" customWidth="1"/>
    <col min="1800" max="1800" width="15" style="2" customWidth="1"/>
    <col min="1801" max="1801" width="4" style="2" customWidth="1"/>
    <col min="1802" max="1802" width="13.5703125" style="2" customWidth="1"/>
    <col min="1803" max="1803" width="3.85546875" style="2" customWidth="1"/>
    <col min="1804" max="1804" width="16.140625" style="2" customWidth="1"/>
    <col min="1805" max="1805" width="1.7109375" style="2" customWidth="1"/>
    <col min="1806" max="1806" width="3.42578125" style="2" customWidth="1"/>
    <col min="1807" max="1807" width="5.7109375" style="2" customWidth="1"/>
    <col min="1808" max="1808" width="23.5703125" style="2" customWidth="1"/>
    <col min="1809" max="1809" width="22.5703125" style="2" customWidth="1"/>
    <col min="1810" max="1810" width="8" style="2" customWidth="1"/>
    <col min="1811" max="1812" width="1.7109375" style="2" customWidth="1"/>
    <col min="1813" max="1813" width="15" style="2" customWidth="1"/>
    <col min="1814" max="1814" width="4" style="2" customWidth="1"/>
    <col min="1815" max="1815" width="16.28515625" style="2" customWidth="1"/>
    <col min="1816" max="1816" width="2.5703125" style="2" customWidth="1"/>
    <col min="1817" max="1817" width="16.140625" style="2" customWidth="1"/>
    <col min="1818" max="1818" width="1.7109375" style="2" customWidth="1"/>
    <col min="1819" max="1819" width="26.7109375" style="2" customWidth="1"/>
    <col min="1820" max="1820" width="2.42578125" style="2" customWidth="1"/>
    <col min="1821" max="2048" width="11.42578125" style="2"/>
    <col min="2049" max="2049" width="3.42578125" style="2" customWidth="1"/>
    <col min="2050" max="2050" width="12.42578125" style="2" customWidth="1"/>
    <col min="2051" max="2051" width="16.5703125" style="2" customWidth="1"/>
    <col min="2052" max="2052" width="22.5703125" style="2" customWidth="1"/>
    <col min="2053" max="2053" width="8" style="2" customWidth="1"/>
    <col min="2054" max="2055" width="1.7109375" style="2" customWidth="1"/>
    <col min="2056" max="2056" width="15" style="2" customWidth="1"/>
    <col min="2057" max="2057" width="4" style="2" customWidth="1"/>
    <col min="2058" max="2058" width="13.5703125" style="2" customWidth="1"/>
    <col min="2059" max="2059" width="3.85546875" style="2" customWidth="1"/>
    <col min="2060" max="2060" width="16.140625" style="2" customWidth="1"/>
    <col min="2061" max="2061" width="1.7109375" style="2" customWidth="1"/>
    <col min="2062" max="2062" width="3.42578125" style="2" customWidth="1"/>
    <col min="2063" max="2063" width="5.7109375" style="2" customWidth="1"/>
    <col min="2064" max="2064" width="23.5703125" style="2" customWidth="1"/>
    <col min="2065" max="2065" width="22.5703125" style="2" customWidth="1"/>
    <col min="2066" max="2066" width="8" style="2" customWidth="1"/>
    <col min="2067" max="2068" width="1.7109375" style="2" customWidth="1"/>
    <col min="2069" max="2069" width="15" style="2" customWidth="1"/>
    <col min="2070" max="2070" width="4" style="2" customWidth="1"/>
    <col min="2071" max="2071" width="16.28515625" style="2" customWidth="1"/>
    <col min="2072" max="2072" width="2.5703125" style="2" customWidth="1"/>
    <col min="2073" max="2073" width="16.140625" style="2" customWidth="1"/>
    <col min="2074" max="2074" width="1.7109375" style="2" customWidth="1"/>
    <col min="2075" max="2075" width="26.7109375" style="2" customWidth="1"/>
    <col min="2076" max="2076" width="2.42578125" style="2" customWidth="1"/>
    <col min="2077" max="2304" width="11.42578125" style="2"/>
    <col min="2305" max="2305" width="3.42578125" style="2" customWidth="1"/>
    <col min="2306" max="2306" width="12.42578125" style="2" customWidth="1"/>
    <col min="2307" max="2307" width="16.5703125" style="2" customWidth="1"/>
    <col min="2308" max="2308" width="22.5703125" style="2" customWidth="1"/>
    <col min="2309" max="2309" width="8" style="2" customWidth="1"/>
    <col min="2310" max="2311" width="1.7109375" style="2" customWidth="1"/>
    <col min="2312" max="2312" width="15" style="2" customWidth="1"/>
    <col min="2313" max="2313" width="4" style="2" customWidth="1"/>
    <col min="2314" max="2314" width="13.5703125" style="2" customWidth="1"/>
    <col min="2315" max="2315" width="3.85546875" style="2" customWidth="1"/>
    <col min="2316" max="2316" width="16.140625" style="2" customWidth="1"/>
    <col min="2317" max="2317" width="1.7109375" style="2" customWidth="1"/>
    <col min="2318" max="2318" width="3.42578125" style="2" customWidth="1"/>
    <col min="2319" max="2319" width="5.7109375" style="2" customWidth="1"/>
    <col min="2320" max="2320" width="23.5703125" style="2" customWidth="1"/>
    <col min="2321" max="2321" width="22.5703125" style="2" customWidth="1"/>
    <col min="2322" max="2322" width="8" style="2" customWidth="1"/>
    <col min="2323" max="2324" width="1.7109375" style="2" customWidth="1"/>
    <col min="2325" max="2325" width="15" style="2" customWidth="1"/>
    <col min="2326" max="2326" width="4" style="2" customWidth="1"/>
    <col min="2327" max="2327" width="16.28515625" style="2" customWidth="1"/>
    <col min="2328" max="2328" width="2.5703125" style="2" customWidth="1"/>
    <col min="2329" max="2329" width="16.140625" style="2" customWidth="1"/>
    <col min="2330" max="2330" width="1.7109375" style="2" customWidth="1"/>
    <col min="2331" max="2331" width="26.7109375" style="2" customWidth="1"/>
    <col min="2332" max="2332" width="2.42578125" style="2" customWidth="1"/>
    <col min="2333" max="2560" width="11.42578125" style="2"/>
    <col min="2561" max="2561" width="3.42578125" style="2" customWidth="1"/>
    <col min="2562" max="2562" width="12.42578125" style="2" customWidth="1"/>
    <col min="2563" max="2563" width="16.5703125" style="2" customWidth="1"/>
    <col min="2564" max="2564" width="22.5703125" style="2" customWidth="1"/>
    <col min="2565" max="2565" width="8" style="2" customWidth="1"/>
    <col min="2566" max="2567" width="1.7109375" style="2" customWidth="1"/>
    <col min="2568" max="2568" width="15" style="2" customWidth="1"/>
    <col min="2569" max="2569" width="4" style="2" customWidth="1"/>
    <col min="2570" max="2570" width="13.5703125" style="2" customWidth="1"/>
    <col min="2571" max="2571" width="3.85546875" style="2" customWidth="1"/>
    <col min="2572" max="2572" width="16.140625" style="2" customWidth="1"/>
    <col min="2573" max="2573" width="1.7109375" style="2" customWidth="1"/>
    <col min="2574" max="2574" width="3.42578125" style="2" customWidth="1"/>
    <col min="2575" max="2575" width="5.7109375" style="2" customWidth="1"/>
    <col min="2576" max="2576" width="23.5703125" style="2" customWidth="1"/>
    <col min="2577" max="2577" width="22.5703125" style="2" customWidth="1"/>
    <col min="2578" max="2578" width="8" style="2" customWidth="1"/>
    <col min="2579" max="2580" width="1.7109375" style="2" customWidth="1"/>
    <col min="2581" max="2581" width="15" style="2" customWidth="1"/>
    <col min="2582" max="2582" width="4" style="2" customWidth="1"/>
    <col min="2583" max="2583" width="16.28515625" style="2" customWidth="1"/>
    <col min="2584" max="2584" width="2.5703125" style="2" customWidth="1"/>
    <col min="2585" max="2585" width="16.140625" style="2" customWidth="1"/>
    <col min="2586" max="2586" width="1.7109375" style="2" customWidth="1"/>
    <col min="2587" max="2587" width="26.7109375" style="2" customWidth="1"/>
    <col min="2588" max="2588" width="2.42578125" style="2" customWidth="1"/>
    <col min="2589" max="2816" width="11.42578125" style="2"/>
    <col min="2817" max="2817" width="3.42578125" style="2" customWidth="1"/>
    <col min="2818" max="2818" width="12.42578125" style="2" customWidth="1"/>
    <col min="2819" max="2819" width="16.5703125" style="2" customWidth="1"/>
    <col min="2820" max="2820" width="22.5703125" style="2" customWidth="1"/>
    <col min="2821" max="2821" width="8" style="2" customWidth="1"/>
    <col min="2822" max="2823" width="1.7109375" style="2" customWidth="1"/>
    <col min="2824" max="2824" width="15" style="2" customWidth="1"/>
    <col min="2825" max="2825" width="4" style="2" customWidth="1"/>
    <col min="2826" max="2826" width="13.5703125" style="2" customWidth="1"/>
    <col min="2827" max="2827" width="3.85546875" style="2" customWidth="1"/>
    <col min="2828" max="2828" width="16.140625" style="2" customWidth="1"/>
    <col min="2829" max="2829" width="1.7109375" style="2" customWidth="1"/>
    <col min="2830" max="2830" width="3.42578125" style="2" customWidth="1"/>
    <col min="2831" max="2831" width="5.7109375" style="2" customWidth="1"/>
    <col min="2832" max="2832" width="23.5703125" style="2" customWidth="1"/>
    <col min="2833" max="2833" width="22.5703125" style="2" customWidth="1"/>
    <col min="2834" max="2834" width="8" style="2" customWidth="1"/>
    <col min="2835" max="2836" width="1.7109375" style="2" customWidth="1"/>
    <col min="2837" max="2837" width="15" style="2" customWidth="1"/>
    <col min="2838" max="2838" width="4" style="2" customWidth="1"/>
    <col min="2839" max="2839" width="16.28515625" style="2" customWidth="1"/>
    <col min="2840" max="2840" width="2.5703125" style="2" customWidth="1"/>
    <col min="2841" max="2841" width="16.140625" style="2" customWidth="1"/>
    <col min="2842" max="2842" width="1.7109375" style="2" customWidth="1"/>
    <col min="2843" max="2843" width="26.7109375" style="2" customWidth="1"/>
    <col min="2844" max="2844" width="2.42578125" style="2" customWidth="1"/>
    <col min="2845" max="3072" width="11.42578125" style="2"/>
    <col min="3073" max="3073" width="3.42578125" style="2" customWidth="1"/>
    <col min="3074" max="3074" width="12.42578125" style="2" customWidth="1"/>
    <col min="3075" max="3075" width="16.5703125" style="2" customWidth="1"/>
    <col min="3076" max="3076" width="22.5703125" style="2" customWidth="1"/>
    <col min="3077" max="3077" width="8" style="2" customWidth="1"/>
    <col min="3078" max="3079" width="1.7109375" style="2" customWidth="1"/>
    <col min="3080" max="3080" width="15" style="2" customWidth="1"/>
    <col min="3081" max="3081" width="4" style="2" customWidth="1"/>
    <col min="3082" max="3082" width="13.5703125" style="2" customWidth="1"/>
    <col min="3083" max="3083" width="3.85546875" style="2" customWidth="1"/>
    <col min="3084" max="3084" width="16.140625" style="2" customWidth="1"/>
    <col min="3085" max="3085" width="1.7109375" style="2" customWidth="1"/>
    <col min="3086" max="3086" width="3.42578125" style="2" customWidth="1"/>
    <col min="3087" max="3087" width="5.7109375" style="2" customWidth="1"/>
    <col min="3088" max="3088" width="23.5703125" style="2" customWidth="1"/>
    <col min="3089" max="3089" width="22.5703125" style="2" customWidth="1"/>
    <col min="3090" max="3090" width="8" style="2" customWidth="1"/>
    <col min="3091" max="3092" width="1.7109375" style="2" customWidth="1"/>
    <col min="3093" max="3093" width="15" style="2" customWidth="1"/>
    <col min="3094" max="3094" width="4" style="2" customWidth="1"/>
    <col min="3095" max="3095" width="16.28515625" style="2" customWidth="1"/>
    <col min="3096" max="3096" width="2.5703125" style="2" customWidth="1"/>
    <col min="3097" max="3097" width="16.140625" style="2" customWidth="1"/>
    <col min="3098" max="3098" width="1.7109375" style="2" customWidth="1"/>
    <col min="3099" max="3099" width="26.7109375" style="2" customWidth="1"/>
    <col min="3100" max="3100" width="2.42578125" style="2" customWidth="1"/>
    <col min="3101" max="3328" width="11.42578125" style="2"/>
    <col min="3329" max="3329" width="3.42578125" style="2" customWidth="1"/>
    <col min="3330" max="3330" width="12.42578125" style="2" customWidth="1"/>
    <col min="3331" max="3331" width="16.5703125" style="2" customWidth="1"/>
    <col min="3332" max="3332" width="22.5703125" style="2" customWidth="1"/>
    <col min="3333" max="3333" width="8" style="2" customWidth="1"/>
    <col min="3334" max="3335" width="1.7109375" style="2" customWidth="1"/>
    <col min="3336" max="3336" width="15" style="2" customWidth="1"/>
    <col min="3337" max="3337" width="4" style="2" customWidth="1"/>
    <col min="3338" max="3338" width="13.5703125" style="2" customWidth="1"/>
    <col min="3339" max="3339" width="3.85546875" style="2" customWidth="1"/>
    <col min="3340" max="3340" width="16.140625" style="2" customWidth="1"/>
    <col min="3341" max="3341" width="1.7109375" style="2" customWidth="1"/>
    <col min="3342" max="3342" width="3.42578125" style="2" customWidth="1"/>
    <col min="3343" max="3343" width="5.7109375" style="2" customWidth="1"/>
    <col min="3344" max="3344" width="23.5703125" style="2" customWidth="1"/>
    <col min="3345" max="3345" width="22.5703125" style="2" customWidth="1"/>
    <col min="3346" max="3346" width="8" style="2" customWidth="1"/>
    <col min="3347" max="3348" width="1.7109375" style="2" customWidth="1"/>
    <col min="3349" max="3349" width="15" style="2" customWidth="1"/>
    <col min="3350" max="3350" width="4" style="2" customWidth="1"/>
    <col min="3351" max="3351" width="16.28515625" style="2" customWidth="1"/>
    <col min="3352" max="3352" width="2.5703125" style="2" customWidth="1"/>
    <col min="3353" max="3353" width="16.140625" style="2" customWidth="1"/>
    <col min="3354" max="3354" width="1.7109375" style="2" customWidth="1"/>
    <col min="3355" max="3355" width="26.7109375" style="2" customWidth="1"/>
    <col min="3356" max="3356" width="2.42578125" style="2" customWidth="1"/>
    <col min="3357" max="3584" width="11.42578125" style="2"/>
    <col min="3585" max="3585" width="3.42578125" style="2" customWidth="1"/>
    <col min="3586" max="3586" width="12.42578125" style="2" customWidth="1"/>
    <col min="3587" max="3587" width="16.5703125" style="2" customWidth="1"/>
    <col min="3588" max="3588" width="22.5703125" style="2" customWidth="1"/>
    <col min="3589" max="3589" width="8" style="2" customWidth="1"/>
    <col min="3590" max="3591" width="1.7109375" style="2" customWidth="1"/>
    <col min="3592" max="3592" width="15" style="2" customWidth="1"/>
    <col min="3593" max="3593" width="4" style="2" customWidth="1"/>
    <col min="3594" max="3594" width="13.5703125" style="2" customWidth="1"/>
    <col min="3595" max="3595" width="3.85546875" style="2" customWidth="1"/>
    <col min="3596" max="3596" width="16.140625" style="2" customWidth="1"/>
    <col min="3597" max="3597" width="1.7109375" style="2" customWidth="1"/>
    <col min="3598" max="3598" width="3.42578125" style="2" customWidth="1"/>
    <col min="3599" max="3599" width="5.7109375" style="2" customWidth="1"/>
    <col min="3600" max="3600" width="23.5703125" style="2" customWidth="1"/>
    <col min="3601" max="3601" width="22.5703125" style="2" customWidth="1"/>
    <col min="3602" max="3602" width="8" style="2" customWidth="1"/>
    <col min="3603" max="3604" width="1.7109375" style="2" customWidth="1"/>
    <col min="3605" max="3605" width="15" style="2" customWidth="1"/>
    <col min="3606" max="3606" width="4" style="2" customWidth="1"/>
    <col min="3607" max="3607" width="16.28515625" style="2" customWidth="1"/>
    <col min="3608" max="3608" width="2.5703125" style="2" customWidth="1"/>
    <col min="3609" max="3609" width="16.140625" style="2" customWidth="1"/>
    <col min="3610" max="3610" width="1.7109375" style="2" customWidth="1"/>
    <col min="3611" max="3611" width="26.7109375" style="2" customWidth="1"/>
    <col min="3612" max="3612" width="2.42578125" style="2" customWidth="1"/>
    <col min="3613" max="3840" width="11.42578125" style="2"/>
    <col min="3841" max="3841" width="3.42578125" style="2" customWidth="1"/>
    <col min="3842" max="3842" width="12.42578125" style="2" customWidth="1"/>
    <col min="3843" max="3843" width="16.5703125" style="2" customWidth="1"/>
    <col min="3844" max="3844" width="22.5703125" style="2" customWidth="1"/>
    <col min="3845" max="3845" width="8" style="2" customWidth="1"/>
    <col min="3846" max="3847" width="1.7109375" style="2" customWidth="1"/>
    <col min="3848" max="3848" width="15" style="2" customWidth="1"/>
    <col min="3849" max="3849" width="4" style="2" customWidth="1"/>
    <col min="3850" max="3850" width="13.5703125" style="2" customWidth="1"/>
    <col min="3851" max="3851" width="3.85546875" style="2" customWidth="1"/>
    <col min="3852" max="3852" width="16.140625" style="2" customWidth="1"/>
    <col min="3853" max="3853" width="1.7109375" style="2" customWidth="1"/>
    <col min="3854" max="3854" width="3.42578125" style="2" customWidth="1"/>
    <col min="3855" max="3855" width="5.7109375" style="2" customWidth="1"/>
    <col min="3856" max="3856" width="23.5703125" style="2" customWidth="1"/>
    <col min="3857" max="3857" width="22.5703125" style="2" customWidth="1"/>
    <col min="3858" max="3858" width="8" style="2" customWidth="1"/>
    <col min="3859" max="3860" width="1.7109375" style="2" customWidth="1"/>
    <col min="3861" max="3861" width="15" style="2" customWidth="1"/>
    <col min="3862" max="3862" width="4" style="2" customWidth="1"/>
    <col min="3863" max="3863" width="16.28515625" style="2" customWidth="1"/>
    <col min="3864" max="3864" width="2.5703125" style="2" customWidth="1"/>
    <col min="3865" max="3865" width="16.140625" style="2" customWidth="1"/>
    <col min="3866" max="3866" width="1.7109375" style="2" customWidth="1"/>
    <col min="3867" max="3867" width="26.7109375" style="2" customWidth="1"/>
    <col min="3868" max="3868" width="2.42578125" style="2" customWidth="1"/>
    <col min="3869" max="4096" width="11.42578125" style="2"/>
    <col min="4097" max="4097" width="3.42578125" style="2" customWidth="1"/>
    <col min="4098" max="4098" width="12.42578125" style="2" customWidth="1"/>
    <col min="4099" max="4099" width="16.5703125" style="2" customWidth="1"/>
    <col min="4100" max="4100" width="22.5703125" style="2" customWidth="1"/>
    <col min="4101" max="4101" width="8" style="2" customWidth="1"/>
    <col min="4102" max="4103" width="1.7109375" style="2" customWidth="1"/>
    <col min="4104" max="4104" width="15" style="2" customWidth="1"/>
    <col min="4105" max="4105" width="4" style="2" customWidth="1"/>
    <col min="4106" max="4106" width="13.5703125" style="2" customWidth="1"/>
    <col min="4107" max="4107" width="3.85546875" style="2" customWidth="1"/>
    <col min="4108" max="4108" width="16.140625" style="2" customWidth="1"/>
    <col min="4109" max="4109" width="1.7109375" style="2" customWidth="1"/>
    <col min="4110" max="4110" width="3.42578125" style="2" customWidth="1"/>
    <col min="4111" max="4111" width="5.7109375" style="2" customWidth="1"/>
    <col min="4112" max="4112" width="23.5703125" style="2" customWidth="1"/>
    <col min="4113" max="4113" width="22.5703125" style="2" customWidth="1"/>
    <col min="4114" max="4114" width="8" style="2" customWidth="1"/>
    <col min="4115" max="4116" width="1.7109375" style="2" customWidth="1"/>
    <col min="4117" max="4117" width="15" style="2" customWidth="1"/>
    <col min="4118" max="4118" width="4" style="2" customWidth="1"/>
    <col min="4119" max="4119" width="16.28515625" style="2" customWidth="1"/>
    <col min="4120" max="4120" width="2.5703125" style="2" customWidth="1"/>
    <col min="4121" max="4121" width="16.140625" style="2" customWidth="1"/>
    <col min="4122" max="4122" width="1.7109375" style="2" customWidth="1"/>
    <col min="4123" max="4123" width="26.7109375" style="2" customWidth="1"/>
    <col min="4124" max="4124" width="2.42578125" style="2" customWidth="1"/>
    <col min="4125" max="4352" width="11.42578125" style="2"/>
    <col min="4353" max="4353" width="3.42578125" style="2" customWidth="1"/>
    <col min="4354" max="4354" width="12.42578125" style="2" customWidth="1"/>
    <col min="4355" max="4355" width="16.5703125" style="2" customWidth="1"/>
    <col min="4356" max="4356" width="22.5703125" style="2" customWidth="1"/>
    <col min="4357" max="4357" width="8" style="2" customWidth="1"/>
    <col min="4358" max="4359" width="1.7109375" style="2" customWidth="1"/>
    <col min="4360" max="4360" width="15" style="2" customWidth="1"/>
    <col min="4361" max="4361" width="4" style="2" customWidth="1"/>
    <col min="4362" max="4362" width="13.5703125" style="2" customWidth="1"/>
    <col min="4363" max="4363" width="3.85546875" style="2" customWidth="1"/>
    <col min="4364" max="4364" width="16.140625" style="2" customWidth="1"/>
    <col min="4365" max="4365" width="1.7109375" style="2" customWidth="1"/>
    <col min="4366" max="4366" width="3.42578125" style="2" customWidth="1"/>
    <col min="4367" max="4367" width="5.7109375" style="2" customWidth="1"/>
    <col min="4368" max="4368" width="23.5703125" style="2" customWidth="1"/>
    <col min="4369" max="4369" width="22.5703125" style="2" customWidth="1"/>
    <col min="4370" max="4370" width="8" style="2" customWidth="1"/>
    <col min="4371" max="4372" width="1.7109375" style="2" customWidth="1"/>
    <col min="4373" max="4373" width="15" style="2" customWidth="1"/>
    <col min="4374" max="4374" width="4" style="2" customWidth="1"/>
    <col min="4375" max="4375" width="16.28515625" style="2" customWidth="1"/>
    <col min="4376" max="4376" width="2.5703125" style="2" customWidth="1"/>
    <col min="4377" max="4377" width="16.140625" style="2" customWidth="1"/>
    <col min="4378" max="4378" width="1.7109375" style="2" customWidth="1"/>
    <col min="4379" max="4379" width="26.7109375" style="2" customWidth="1"/>
    <col min="4380" max="4380" width="2.42578125" style="2" customWidth="1"/>
    <col min="4381" max="4608" width="11.42578125" style="2"/>
    <col min="4609" max="4609" width="3.42578125" style="2" customWidth="1"/>
    <col min="4610" max="4610" width="12.42578125" style="2" customWidth="1"/>
    <col min="4611" max="4611" width="16.5703125" style="2" customWidth="1"/>
    <col min="4612" max="4612" width="22.5703125" style="2" customWidth="1"/>
    <col min="4613" max="4613" width="8" style="2" customWidth="1"/>
    <col min="4614" max="4615" width="1.7109375" style="2" customWidth="1"/>
    <col min="4616" max="4616" width="15" style="2" customWidth="1"/>
    <col min="4617" max="4617" width="4" style="2" customWidth="1"/>
    <col min="4618" max="4618" width="13.5703125" style="2" customWidth="1"/>
    <col min="4619" max="4619" width="3.85546875" style="2" customWidth="1"/>
    <col min="4620" max="4620" width="16.140625" style="2" customWidth="1"/>
    <col min="4621" max="4621" width="1.7109375" style="2" customWidth="1"/>
    <col min="4622" max="4622" width="3.42578125" style="2" customWidth="1"/>
    <col min="4623" max="4623" width="5.7109375" style="2" customWidth="1"/>
    <col min="4624" max="4624" width="23.5703125" style="2" customWidth="1"/>
    <col min="4625" max="4625" width="22.5703125" style="2" customWidth="1"/>
    <col min="4626" max="4626" width="8" style="2" customWidth="1"/>
    <col min="4627" max="4628" width="1.7109375" style="2" customWidth="1"/>
    <col min="4629" max="4629" width="15" style="2" customWidth="1"/>
    <col min="4630" max="4630" width="4" style="2" customWidth="1"/>
    <col min="4631" max="4631" width="16.28515625" style="2" customWidth="1"/>
    <col min="4632" max="4632" width="2.5703125" style="2" customWidth="1"/>
    <col min="4633" max="4633" width="16.140625" style="2" customWidth="1"/>
    <col min="4634" max="4634" width="1.7109375" style="2" customWidth="1"/>
    <col min="4635" max="4635" width="26.7109375" style="2" customWidth="1"/>
    <col min="4636" max="4636" width="2.42578125" style="2" customWidth="1"/>
    <col min="4637" max="4864" width="11.42578125" style="2"/>
    <col min="4865" max="4865" width="3.42578125" style="2" customWidth="1"/>
    <col min="4866" max="4866" width="12.42578125" style="2" customWidth="1"/>
    <col min="4867" max="4867" width="16.5703125" style="2" customWidth="1"/>
    <col min="4868" max="4868" width="22.5703125" style="2" customWidth="1"/>
    <col min="4869" max="4869" width="8" style="2" customWidth="1"/>
    <col min="4870" max="4871" width="1.7109375" style="2" customWidth="1"/>
    <col min="4872" max="4872" width="15" style="2" customWidth="1"/>
    <col min="4873" max="4873" width="4" style="2" customWidth="1"/>
    <col min="4874" max="4874" width="13.5703125" style="2" customWidth="1"/>
    <col min="4875" max="4875" width="3.85546875" style="2" customWidth="1"/>
    <col min="4876" max="4876" width="16.140625" style="2" customWidth="1"/>
    <col min="4877" max="4877" width="1.7109375" style="2" customWidth="1"/>
    <col min="4878" max="4878" width="3.42578125" style="2" customWidth="1"/>
    <col min="4879" max="4879" width="5.7109375" style="2" customWidth="1"/>
    <col min="4880" max="4880" width="23.5703125" style="2" customWidth="1"/>
    <col min="4881" max="4881" width="22.5703125" style="2" customWidth="1"/>
    <col min="4882" max="4882" width="8" style="2" customWidth="1"/>
    <col min="4883" max="4884" width="1.7109375" style="2" customWidth="1"/>
    <col min="4885" max="4885" width="15" style="2" customWidth="1"/>
    <col min="4886" max="4886" width="4" style="2" customWidth="1"/>
    <col min="4887" max="4887" width="16.28515625" style="2" customWidth="1"/>
    <col min="4888" max="4888" width="2.5703125" style="2" customWidth="1"/>
    <col min="4889" max="4889" width="16.140625" style="2" customWidth="1"/>
    <col min="4890" max="4890" width="1.7109375" style="2" customWidth="1"/>
    <col min="4891" max="4891" width="26.7109375" style="2" customWidth="1"/>
    <col min="4892" max="4892" width="2.42578125" style="2" customWidth="1"/>
    <col min="4893" max="5120" width="11.42578125" style="2"/>
    <col min="5121" max="5121" width="3.42578125" style="2" customWidth="1"/>
    <col min="5122" max="5122" width="12.42578125" style="2" customWidth="1"/>
    <col min="5123" max="5123" width="16.5703125" style="2" customWidth="1"/>
    <col min="5124" max="5124" width="22.5703125" style="2" customWidth="1"/>
    <col min="5125" max="5125" width="8" style="2" customWidth="1"/>
    <col min="5126" max="5127" width="1.7109375" style="2" customWidth="1"/>
    <col min="5128" max="5128" width="15" style="2" customWidth="1"/>
    <col min="5129" max="5129" width="4" style="2" customWidth="1"/>
    <col min="5130" max="5130" width="13.5703125" style="2" customWidth="1"/>
    <col min="5131" max="5131" width="3.85546875" style="2" customWidth="1"/>
    <col min="5132" max="5132" width="16.140625" style="2" customWidth="1"/>
    <col min="5133" max="5133" width="1.7109375" style="2" customWidth="1"/>
    <col min="5134" max="5134" width="3.42578125" style="2" customWidth="1"/>
    <col min="5135" max="5135" width="5.7109375" style="2" customWidth="1"/>
    <col min="5136" max="5136" width="23.5703125" style="2" customWidth="1"/>
    <col min="5137" max="5137" width="22.5703125" style="2" customWidth="1"/>
    <col min="5138" max="5138" width="8" style="2" customWidth="1"/>
    <col min="5139" max="5140" width="1.7109375" style="2" customWidth="1"/>
    <col min="5141" max="5141" width="15" style="2" customWidth="1"/>
    <col min="5142" max="5142" width="4" style="2" customWidth="1"/>
    <col min="5143" max="5143" width="16.28515625" style="2" customWidth="1"/>
    <col min="5144" max="5144" width="2.5703125" style="2" customWidth="1"/>
    <col min="5145" max="5145" width="16.140625" style="2" customWidth="1"/>
    <col min="5146" max="5146" width="1.7109375" style="2" customWidth="1"/>
    <col min="5147" max="5147" width="26.7109375" style="2" customWidth="1"/>
    <col min="5148" max="5148" width="2.42578125" style="2" customWidth="1"/>
    <col min="5149" max="5376" width="11.42578125" style="2"/>
    <col min="5377" max="5377" width="3.42578125" style="2" customWidth="1"/>
    <col min="5378" max="5378" width="12.42578125" style="2" customWidth="1"/>
    <col min="5379" max="5379" width="16.5703125" style="2" customWidth="1"/>
    <col min="5380" max="5380" width="22.5703125" style="2" customWidth="1"/>
    <col min="5381" max="5381" width="8" style="2" customWidth="1"/>
    <col min="5382" max="5383" width="1.7109375" style="2" customWidth="1"/>
    <col min="5384" max="5384" width="15" style="2" customWidth="1"/>
    <col min="5385" max="5385" width="4" style="2" customWidth="1"/>
    <col min="5386" max="5386" width="13.5703125" style="2" customWidth="1"/>
    <col min="5387" max="5387" width="3.85546875" style="2" customWidth="1"/>
    <col min="5388" max="5388" width="16.140625" style="2" customWidth="1"/>
    <col min="5389" max="5389" width="1.7109375" style="2" customWidth="1"/>
    <col min="5390" max="5390" width="3.42578125" style="2" customWidth="1"/>
    <col min="5391" max="5391" width="5.7109375" style="2" customWidth="1"/>
    <col min="5392" max="5392" width="23.5703125" style="2" customWidth="1"/>
    <col min="5393" max="5393" width="22.5703125" style="2" customWidth="1"/>
    <col min="5394" max="5394" width="8" style="2" customWidth="1"/>
    <col min="5395" max="5396" width="1.7109375" style="2" customWidth="1"/>
    <col min="5397" max="5397" width="15" style="2" customWidth="1"/>
    <col min="5398" max="5398" width="4" style="2" customWidth="1"/>
    <col min="5399" max="5399" width="16.28515625" style="2" customWidth="1"/>
    <col min="5400" max="5400" width="2.5703125" style="2" customWidth="1"/>
    <col min="5401" max="5401" width="16.140625" style="2" customWidth="1"/>
    <col min="5402" max="5402" width="1.7109375" style="2" customWidth="1"/>
    <col min="5403" max="5403" width="26.7109375" style="2" customWidth="1"/>
    <col min="5404" max="5404" width="2.42578125" style="2" customWidth="1"/>
    <col min="5405" max="5632" width="11.42578125" style="2"/>
    <col min="5633" max="5633" width="3.42578125" style="2" customWidth="1"/>
    <col min="5634" max="5634" width="12.42578125" style="2" customWidth="1"/>
    <col min="5635" max="5635" width="16.5703125" style="2" customWidth="1"/>
    <col min="5636" max="5636" width="22.5703125" style="2" customWidth="1"/>
    <col min="5637" max="5637" width="8" style="2" customWidth="1"/>
    <col min="5638" max="5639" width="1.7109375" style="2" customWidth="1"/>
    <col min="5640" max="5640" width="15" style="2" customWidth="1"/>
    <col min="5641" max="5641" width="4" style="2" customWidth="1"/>
    <col min="5642" max="5642" width="13.5703125" style="2" customWidth="1"/>
    <col min="5643" max="5643" width="3.85546875" style="2" customWidth="1"/>
    <col min="5644" max="5644" width="16.140625" style="2" customWidth="1"/>
    <col min="5645" max="5645" width="1.7109375" style="2" customWidth="1"/>
    <col min="5646" max="5646" width="3.42578125" style="2" customWidth="1"/>
    <col min="5647" max="5647" width="5.7109375" style="2" customWidth="1"/>
    <col min="5648" max="5648" width="23.5703125" style="2" customWidth="1"/>
    <col min="5649" max="5649" width="22.5703125" style="2" customWidth="1"/>
    <col min="5650" max="5650" width="8" style="2" customWidth="1"/>
    <col min="5651" max="5652" width="1.7109375" style="2" customWidth="1"/>
    <col min="5653" max="5653" width="15" style="2" customWidth="1"/>
    <col min="5654" max="5654" width="4" style="2" customWidth="1"/>
    <col min="5655" max="5655" width="16.28515625" style="2" customWidth="1"/>
    <col min="5656" max="5656" width="2.5703125" style="2" customWidth="1"/>
    <col min="5657" max="5657" width="16.140625" style="2" customWidth="1"/>
    <col min="5658" max="5658" width="1.7109375" style="2" customWidth="1"/>
    <col min="5659" max="5659" width="26.7109375" style="2" customWidth="1"/>
    <col min="5660" max="5660" width="2.42578125" style="2" customWidth="1"/>
    <col min="5661" max="5888" width="11.42578125" style="2"/>
    <col min="5889" max="5889" width="3.42578125" style="2" customWidth="1"/>
    <col min="5890" max="5890" width="12.42578125" style="2" customWidth="1"/>
    <col min="5891" max="5891" width="16.5703125" style="2" customWidth="1"/>
    <col min="5892" max="5892" width="22.5703125" style="2" customWidth="1"/>
    <col min="5893" max="5893" width="8" style="2" customWidth="1"/>
    <col min="5894" max="5895" width="1.7109375" style="2" customWidth="1"/>
    <col min="5896" max="5896" width="15" style="2" customWidth="1"/>
    <col min="5897" max="5897" width="4" style="2" customWidth="1"/>
    <col min="5898" max="5898" width="13.5703125" style="2" customWidth="1"/>
    <col min="5899" max="5899" width="3.85546875" style="2" customWidth="1"/>
    <col min="5900" max="5900" width="16.140625" style="2" customWidth="1"/>
    <col min="5901" max="5901" width="1.7109375" style="2" customWidth="1"/>
    <col min="5902" max="5902" width="3.42578125" style="2" customWidth="1"/>
    <col min="5903" max="5903" width="5.7109375" style="2" customWidth="1"/>
    <col min="5904" max="5904" width="23.5703125" style="2" customWidth="1"/>
    <col min="5905" max="5905" width="22.5703125" style="2" customWidth="1"/>
    <col min="5906" max="5906" width="8" style="2" customWidth="1"/>
    <col min="5907" max="5908" width="1.7109375" style="2" customWidth="1"/>
    <col min="5909" max="5909" width="15" style="2" customWidth="1"/>
    <col min="5910" max="5910" width="4" style="2" customWidth="1"/>
    <col min="5911" max="5911" width="16.28515625" style="2" customWidth="1"/>
    <col min="5912" max="5912" width="2.5703125" style="2" customWidth="1"/>
    <col min="5913" max="5913" width="16.140625" style="2" customWidth="1"/>
    <col min="5914" max="5914" width="1.7109375" style="2" customWidth="1"/>
    <col min="5915" max="5915" width="26.7109375" style="2" customWidth="1"/>
    <col min="5916" max="5916" width="2.42578125" style="2" customWidth="1"/>
    <col min="5917" max="6144" width="11.42578125" style="2"/>
    <col min="6145" max="6145" width="3.42578125" style="2" customWidth="1"/>
    <col min="6146" max="6146" width="12.42578125" style="2" customWidth="1"/>
    <col min="6147" max="6147" width="16.5703125" style="2" customWidth="1"/>
    <col min="6148" max="6148" width="22.5703125" style="2" customWidth="1"/>
    <col min="6149" max="6149" width="8" style="2" customWidth="1"/>
    <col min="6150" max="6151" width="1.7109375" style="2" customWidth="1"/>
    <col min="6152" max="6152" width="15" style="2" customWidth="1"/>
    <col min="6153" max="6153" width="4" style="2" customWidth="1"/>
    <col min="6154" max="6154" width="13.5703125" style="2" customWidth="1"/>
    <col min="6155" max="6155" width="3.85546875" style="2" customWidth="1"/>
    <col min="6156" max="6156" width="16.140625" style="2" customWidth="1"/>
    <col min="6157" max="6157" width="1.7109375" style="2" customWidth="1"/>
    <col min="6158" max="6158" width="3.42578125" style="2" customWidth="1"/>
    <col min="6159" max="6159" width="5.7109375" style="2" customWidth="1"/>
    <col min="6160" max="6160" width="23.5703125" style="2" customWidth="1"/>
    <col min="6161" max="6161" width="22.5703125" style="2" customWidth="1"/>
    <col min="6162" max="6162" width="8" style="2" customWidth="1"/>
    <col min="6163" max="6164" width="1.7109375" style="2" customWidth="1"/>
    <col min="6165" max="6165" width="15" style="2" customWidth="1"/>
    <col min="6166" max="6166" width="4" style="2" customWidth="1"/>
    <col min="6167" max="6167" width="16.28515625" style="2" customWidth="1"/>
    <col min="6168" max="6168" width="2.5703125" style="2" customWidth="1"/>
    <col min="6169" max="6169" width="16.140625" style="2" customWidth="1"/>
    <col min="6170" max="6170" width="1.7109375" style="2" customWidth="1"/>
    <col min="6171" max="6171" width="26.7109375" style="2" customWidth="1"/>
    <col min="6172" max="6172" width="2.42578125" style="2" customWidth="1"/>
    <col min="6173" max="6400" width="11.42578125" style="2"/>
    <col min="6401" max="6401" width="3.42578125" style="2" customWidth="1"/>
    <col min="6402" max="6402" width="12.42578125" style="2" customWidth="1"/>
    <col min="6403" max="6403" width="16.5703125" style="2" customWidth="1"/>
    <col min="6404" max="6404" width="22.5703125" style="2" customWidth="1"/>
    <col min="6405" max="6405" width="8" style="2" customWidth="1"/>
    <col min="6406" max="6407" width="1.7109375" style="2" customWidth="1"/>
    <col min="6408" max="6408" width="15" style="2" customWidth="1"/>
    <col min="6409" max="6409" width="4" style="2" customWidth="1"/>
    <col min="6410" max="6410" width="13.5703125" style="2" customWidth="1"/>
    <col min="6411" max="6411" width="3.85546875" style="2" customWidth="1"/>
    <col min="6412" max="6412" width="16.140625" style="2" customWidth="1"/>
    <col min="6413" max="6413" width="1.7109375" style="2" customWidth="1"/>
    <col min="6414" max="6414" width="3.42578125" style="2" customWidth="1"/>
    <col min="6415" max="6415" width="5.7109375" style="2" customWidth="1"/>
    <col min="6416" max="6416" width="23.5703125" style="2" customWidth="1"/>
    <col min="6417" max="6417" width="22.5703125" style="2" customWidth="1"/>
    <col min="6418" max="6418" width="8" style="2" customWidth="1"/>
    <col min="6419" max="6420" width="1.7109375" style="2" customWidth="1"/>
    <col min="6421" max="6421" width="15" style="2" customWidth="1"/>
    <col min="6422" max="6422" width="4" style="2" customWidth="1"/>
    <col min="6423" max="6423" width="16.28515625" style="2" customWidth="1"/>
    <col min="6424" max="6424" width="2.5703125" style="2" customWidth="1"/>
    <col min="6425" max="6425" width="16.140625" style="2" customWidth="1"/>
    <col min="6426" max="6426" width="1.7109375" style="2" customWidth="1"/>
    <col min="6427" max="6427" width="26.7109375" style="2" customWidth="1"/>
    <col min="6428" max="6428" width="2.42578125" style="2" customWidth="1"/>
    <col min="6429" max="6656" width="11.42578125" style="2"/>
    <col min="6657" max="6657" width="3.42578125" style="2" customWidth="1"/>
    <col min="6658" max="6658" width="12.42578125" style="2" customWidth="1"/>
    <col min="6659" max="6659" width="16.5703125" style="2" customWidth="1"/>
    <col min="6660" max="6660" width="22.5703125" style="2" customWidth="1"/>
    <col min="6661" max="6661" width="8" style="2" customWidth="1"/>
    <col min="6662" max="6663" width="1.7109375" style="2" customWidth="1"/>
    <col min="6664" max="6664" width="15" style="2" customWidth="1"/>
    <col min="6665" max="6665" width="4" style="2" customWidth="1"/>
    <col min="6666" max="6666" width="13.5703125" style="2" customWidth="1"/>
    <col min="6667" max="6667" width="3.85546875" style="2" customWidth="1"/>
    <col min="6668" max="6668" width="16.140625" style="2" customWidth="1"/>
    <col min="6669" max="6669" width="1.7109375" style="2" customWidth="1"/>
    <col min="6670" max="6670" width="3.42578125" style="2" customWidth="1"/>
    <col min="6671" max="6671" width="5.7109375" style="2" customWidth="1"/>
    <col min="6672" max="6672" width="23.5703125" style="2" customWidth="1"/>
    <col min="6673" max="6673" width="22.5703125" style="2" customWidth="1"/>
    <col min="6674" max="6674" width="8" style="2" customWidth="1"/>
    <col min="6675" max="6676" width="1.7109375" style="2" customWidth="1"/>
    <col min="6677" max="6677" width="15" style="2" customWidth="1"/>
    <col min="6678" max="6678" width="4" style="2" customWidth="1"/>
    <col min="6679" max="6679" width="16.28515625" style="2" customWidth="1"/>
    <col min="6680" max="6680" width="2.5703125" style="2" customWidth="1"/>
    <col min="6681" max="6681" width="16.140625" style="2" customWidth="1"/>
    <col min="6682" max="6682" width="1.7109375" style="2" customWidth="1"/>
    <col min="6683" max="6683" width="26.7109375" style="2" customWidth="1"/>
    <col min="6684" max="6684" width="2.42578125" style="2" customWidth="1"/>
    <col min="6685" max="6912" width="11.42578125" style="2"/>
    <col min="6913" max="6913" width="3.42578125" style="2" customWidth="1"/>
    <col min="6914" max="6914" width="12.42578125" style="2" customWidth="1"/>
    <col min="6915" max="6915" width="16.5703125" style="2" customWidth="1"/>
    <col min="6916" max="6916" width="22.5703125" style="2" customWidth="1"/>
    <col min="6917" max="6917" width="8" style="2" customWidth="1"/>
    <col min="6918" max="6919" width="1.7109375" style="2" customWidth="1"/>
    <col min="6920" max="6920" width="15" style="2" customWidth="1"/>
    <col min="6921" max="6921" width="4" style="2" customWidth="1"/>
    <col min="6922" max="6922" width="13.5703125" style="2" customWidth="1"/>
    <col min="6923" max="6923" width="3.85546875" style="2" customWidth="1"/>
    <col min="6924" max="6924" width="16.140625" style="2" customWidth="1"/>
    <col min="6925" max="6925" width="1.7109375" style="2" customWidth="1"/>
    <col min="6926" max="6926" width="3.42578125" style="2" customWidth="1"/>
    <col min="6927" max="6927" width="5.7109375" style="2" customWidth="1"/>
    <col min="6928" max="6928" width="23.5703125" style="2" customWidth="1"/>
    <col min="6929" max="6929" width="22.5703125" style="2" customWidth="1"/>
    <col min="6930" max="6930" width="8" style="2" customWidth="1"/>
    <col min="6931" max="6932" width="1.7109375" style="2" customWidth="1"/>
    <col min="6933" max="6933" width="15" style="2" customWidth="1"/>
    <col min="6934" max="6934" width="4" style="2" customWidth="1"/>
    <col min="6935" max="6935" width="16.28515625" style="2" customWidth="1"/>
    <col min="6936" max="6936" width="2.5703125" style="2" customWidth="1"/>
    <col min="6937" max="6937" width="16.140625" style="2" customWidth="1"/>
    <col min="6938" max="6938" width="1.7109375" style="2" customWidth="1"/>
    <col min="6939" max="6939" width="26.7109375" style="2" customWidth="1"/>
    <col min="6940" max="6940" width="2.42578125" style="2" customWidth="1"/>
    <col min="6941" max="7168" width="11.42578125" style="2"/>
    <col min="7169" max="7169" width="3.42578125" style="2" customWidth="1"/>
    <col min="7170" max="7170" width="12.42578125" style="2" customWidth="1"/>
    <col min="7171" max="7171" width="16.5703125" style="2" customWidth="1"/>
    <col min="7172" max="7172" width="22.5703125" style="2" customWidth="1"/>
    <col min="7173" max="7173" width="8" style="2" customWidth="1"/>
    <col min="7174" max="7175" width="1.7109375" style="2" customWidth="1"/>
    <col min="7176" max="7176" width="15" style="2" customWidth="1"/>
    <col min="7177" max="7177" width="4" style="2" customWidth="1"/>
    <col min="7178" max="7178" width="13.5703125" style="2" customWidth="1"/>
    <col min="7179" max="7179" width="3.85546875" style="2" customWidth="1"/>
    <col min="7180" max="7180" width="16.140625" style="2" customWidth="1"/>
    <col min="7181" max="7181" width="1.7109375" style="2" customWidth="1"/>
    <col min="7182" max="7182" width="3.42578125" style="2" customWidth="1"/>
    <col min="7183" max="7183" width="5.7109375" style="2" customWidth="1"/>
    <col min="7184" max="7184" width="23.5703125" style="2" customWidth="1"/>
    <col min="7185" max="7185" width="22.5703125" style="2" customWidth="1"/>
    <col min="7186" max="7186" width="8" style="2" customWidth="1"/>
    <col min="7187" max="7188" width="1.7109375" style="2" customWidth="1"/>
    <col min="7189" max="7189" width="15" style="2" customWidth="1"/>
    <col min="7190" max="7190" width="4" style="2" customWidth="1"/>
    <col min="7191" max="7191" width="16.28515625" style="2" customWidth="1"/>
    <col min="7192" max="7192" width="2.5703125" style="2" customWidth="1"/>
    <col min="7193" max="7193" width="16.140625" style="2" customWidth="1"/>
    <col min="7194" max="7194" width="1.7109375" style="2" customWidth="1"/>
    <col min="7195" max="7195" width="26.7109375" style="2" customWidth="1"/>
    <col min="7196" max="7196" width="2.42578125" style="2" customWidth="1"/>
    <col min="7197" max="7424" width="11.42578125" style="2"/>
    <col min="7425" max="7425" width="3.42578125" style="2" customWidth="1"/>
    <col min="7426" max="7426" width="12.42578125" style="2" customWidth="1"/>
    <col min="7427" max="7427" width="16.5703125" style="2" customWidth="1"/>
    <col min="7428" max="7428" width="22.5703125" style="2" customWidth="1"/>
    <col min="7429" max="7429" width="8" style="2" customWidth="1"/>
    <col min="7430" max="7431" width="1.7109375" style="2" customWidth="1"/>
    <col min="7432" max="7432" width="15" style="2" customWidth="1"/>
    <col min="7433" max="7433" width="4" style="2" customWidth="1"/>
    <col min="7434" max="7434" width="13.5703125" style="2" customWidth="1"/>
    <col min="7435" max="7435" width="3.85546875" style="2" customWidth="1"/>
    <col min="7436" max="7436" width="16.140625" style="2" customWidth="1"/>
    <col min="7437" max="7437" width="1.7109375" style="2" customWidth="1"/>
    <col min="7438" max="7438" width="3.42578125" style="2" customWidth="1"/>
    <col min="7439" max="7439" width="5.7109375" style="2" customWidth="1"/>
    <col min="7440" max="7440" width="23.5703125" style="2" customWidth="1"/>
    <col min="7441" max="7441" width="22.5703125" style="2" customWidth="1"/>
    <col min="7442" max="7442" width="8" style="2" customWidth="1"/>
    <col min="7443" max="7444" width="1.7109375" style="2" customWidth="1"/>
    <col min="7445" max="7445" width="15" style="2" customWidth="1"/>
    <col min="7446" max="7446" width="4" style="2" customWidth="1"/>
    <col min="7447" max="7447" width="16.28515625" style="2" customWidth="1"/>
    <col min="7448" max="7448" width="2.5703125" style="2" customWidth="1"/>
    <col min="7449" max="7449" width="16.140625" style="2" customWidth="1"/>
    <col min="7450" max="7450" width="1.7109375" style="2" customWidth="1"/>
    <col min="7451" max="7451" width="26.7109375" style="2" customWidth="1"/>
    <col min="7452" max="7452" width="2.42578125" style="2" customWidth="1"/>
    <col min="7453" max="7680" width="11.42578125" style="2"/>
    <col min="7681" max="7681" width="3.42578125" style="2" customWidth="1"/>
    <col min="7682" max="7682" width="12.42578125" style="2" customWidth="1"/>
    <col min="7683" max="7683" width="16.5703125" style="2" customWidth="1"/>
    <col min="7684" max="7684" width="22.5703125" style="2" customWidth="1"/>
    <col min="7685" max="7685" width="8" style="2" customWidth="1"/>
    <col min="7686" max="7687" width="1.7109375" style="2" customWidth="1"/>
    <col min="7688" max="7688" width="15" style="2" customWidth="1"/>
    <col min="7689" max="7689" width="4" style="2" customWidth="1"/>
    <col min="7690" max="7690" width="13.5703125" style="2" customWidth="1"/>
    <col min="7691" max="7691" width="3.85546875" style="2" customWidth="1"/>
    <col min="7692" max="7692" width="16.140625" style="2" customWidth="1"/>
    <col min="7693" max="7693" width="1.7109375" style="2" customWidth="1"/>
    <col min="7694" max="7694" width="3.42578125" style="2" customWidth="1"/>
    <col min="7695" max="7695" width="5.7109375" style="2" customWidth="1"/>
    <col min="7696" max="7696" width="23.5703125" style="2" customWidth="1"/>
    <col min="7697" max="7697" width="22.5703125" style="2" customWidth="1"/>
    <col min="7698" max="7698" width="8" style="2" customWidth="1"/>
    <col min="7699" max="7700" width="1.7109375" style="2" customWidth="1"/>
    <col min="7701" max="7701" width="15" style="2" customWidth="1"/>
    <col min="7702" max="7702" width="4" style="2" customWidth="1"/>
    <col min="7703" max="7703" width="16.28515625" style="2" customWidth="1"/>
    <col min="7704" max="7704" width="2.5703125" style="2" customWidth="1"/>
    <col min="7705" max="7705" width="16.140625" style="2" customWidth="1"/>
    <col min="7706" max="7706" width="1.7109375" style="2" customWidth="1"/>
    <col min="7707" max="7707" width="26.7109375" style="2" customWidth="1"/>
    <col min="7708" max="7708" width="2.42578125" style="2" customWidth="1"/>
    <col min="7709" max="7936" width="11.42578125" style="2"/>
    <col min="7937" max="7937" width="3.42578125" style="2" customWidth="1"/>
    <col min="7938" max="7938" width="12.42578125" style="2" customWidth="1"/>
    <col min="7939" max="7939" width="16.5703125" style="2" customWidth="1"/>
    <col min="7940" max="7940" width="22.5703125" style="2" customWidth="1"/>
    <col min="7941" max="7941" width="8" style="2" customWidth="1"/>
    <col min="7942" max="7943" width="1.7109375" style="2" customWidth="1"/>
    <col min="7944" max="7944" width="15" style="2" customWidth="1"/>
    <col min="7945" max="7945" width="4" style="2" customWidth="1"/>
    <col min="7946" max="7946" width="13.5703125" style="2" customWidth="1"/>
    <col min="7947" max="7947" width="3.85546875" style="2" customWidth="1"/>
    <col min="7948" max="7948" width="16.140625" style="2" customWidth="1"/>
    <col min="7949" max="7949" width="1.7109375" style="2" customWidth="1"/>
    <col min="7950" max="7950" width="3.42578125" style="2" customWidth="1"/>
    <col min="7951" max="7951" width="5.7109375" style="2" customWidth="1"/>
    <col min="7952" max="7952" width="23.5703125" style="2" customWidth="1"/>
    <col min="7953" max="7953" width="22.5703125" style="2" customWidth="1"/>
    <col min="7954" max="7954" width="8" style="2" customWidth="1"/>
    <col min="7955" max="7956" width="1.7109375" style="2" customWidth="1"/>
    <col min="7957" max="7957" width="15" style="2" customWidth="1"/>
    <col min="7958" max="7958" width="4" style="2" customWidth="1"/>
    <col min="7959" max="7959" width="16.28515625" style="2" customWidth="1"/>
    <col min="7960" max="7960" width="2.5703125" style="2" customWidth="1"/>
    <col min="7961" max="7961" width="16.140625" style="2" customWidth="1"/>
    <col min="7962" max="7962" width="1.7109375" style="2" customWidth="1"/>
    <col min="7963" max="7963" width="26.7109375" style="2" customWidth="1"/>
    <col min="7964" max="7964" width="2.42578125" style="2" customWidth="1"/>
    <col min="7965" max="8192" width="11.42578125" style="2"/>
    <col min="8193" max="8193" width="3.42578125" style="2" customWidth="1"/>
    <col min="8194" max="8194" width="12.42578125" style="2" customWidth="1"/>
    <col min="8195" max="8195" width="16.5703125" style="2" customWidth="1"/>
    <col min="8196" max="8196" width="22.5703125" style="2" customWidth="1"/>
    <col min="8197" max="8197" width="8" style="2" customWidth="1"/>
    <col min="8198" max="8199" width="1.7109375" style="2" customWidth="1"/>
    <col min="8200" max="8200" width="15" style="2" customWidth="1"/>
    <col min="8201" max="8201" width="4" style="2" customWidth="1"/>
    <col min="8202" max="8202" width="13.5703125" style="2" customWidth="1"/>
    <col min="8203" max="8203" width="3.85546875" style="2" customWidth="1"/>
    <col min="8204" max="8204" width="16.140625" style="2" customWidth="1"/>
    <col min="8205" max="8205" width="1.7109375" style="2" customWidth="1"/>
    <col min="8206" max="8206" width="3.42578125" style="2" customWidth="1"/>
    <col min="8207" max="8207" width="5.7109375" style="2" customWidth="1"/>
    <col min="8208" max="8208" width="23.5703125" style="2" customWidth="1"/>
    <col min="8209" max="8209" width="22.5703125" style="2" customWidth="1"/>
    <col min="8210" max="8210" width="8" style="2" customWidth="1"/>
    <col min="8211" max="8212" width="1.7109375" style="2" customWidth="1"/>
    <col min="8213" max="8213" width="15" style="2" customWidth="1"/>
    <col min="8214" max="8214" width="4" style="2" customWidth="1"/>
    <col min="8215" max="8215" width="16.28515625" style="2" customWidth="1"/>
    <col min="8216" max="8216" width="2.5703125" style="2" customWidth="1"/>
    <col min="8217" max="8217" width="16.140625" style="2" customWidth="1"/>
    <col min="8218" max="8218" width="1.7109375" style="2" customWidth="1"/>
    <col min="8219" max="8219" width="26.7109375" style="2" customWidth="1"/>
    <col min="8220" max="8220" width="2.42578125" style="2" customWidth="1"/>
    <col min="8221" max="8448" width="11.42578125" style="2"/>
    <col min="8449" max="8449" width="3.42578125" style="2" customWidth="1"/>
    <col min="8450" max="8450" width="12.42578125" style="2" customWidth="1"/>
    <col min="8451" max="8451" width="16.5703125" style="2" customWidth="1"/>
    <col min="8452" max="8452" width="22.5703125" style="2" customWidth="1"/>
    <col min="8453" max="8453" width="8" style="2" customWidth="1"/>
    <col min="8454" max="8455" width="1.7109375" style="2" customWidth="1"/>
    <col min="8456" max="8456" width="15" style="2" customWidth="1"/>
    <col min="8457" max="8457" width="4" style="2" customWidth="1"/>
    <col min="8458" max="8458" width="13.5703125" style="2" customWidth="1"/>
    <col min="8459" max="8459" width="3.85546875" style="2" customWidth="1"/>
    <col min="8460" max="8460" width="16.140625" style="2" customWidth="1"/>
    <col min="8461" max="8461" width="1.7109375" style="2" customWidth="1"/>
    <col min="8462" max="8462" width="3.42578125" style="2" customWidth="1"/>
    <col min="8463" max="8463" width="5.7109375" style="2" customWidth="1"/>
    <col min="8464" max="8464" width="23.5703125" style="2" customWidth="1"/>
    <col min="8465" max="8465" width="22.5703125" style="2" customWidth="1"/>
    <col min="8466" max="8466" width="8" style="2" customWidth="1"/>
    <col min="8467" max="8468" width="1.7109375" style="2" customWidth="1"/>
    <col min="8469" max="8469" width="15" style="2" customWidth="1"/>
    <col min="8470" max="8470" width="4" style="2" customWidth="1"/>
    <col min="8471" max="8471" width="16.28515625" style="2" customWidth="1"/>
    <col min="8472" max="8472" width="2.5703125" style="2" customWidth="1"/>
    <col min="8473" max="8473" width="16.140625" style="2" customWidth="1"/>
    <col min="8474" max="8474" width="1.7109375" style="2" customWidth="1"/>
    <col min="8475" max="8475" width="26.7109375" style="2" customWidth="1"/>
    <col min="8476" max="8476" width="2.42578125" style="2" customWidth="1"/>
    <col min="8477" max="8704" width="11.42578125" style="2"/>
    <col min="8705" max="8705" width="3.42578125" style="2" customWidth="1"/>
    <col min="8706" max="8706" width="12.42578125" style="2" customWidth="1"/>
    <col min="8707" max="8707" width="16.5703125" style="2" customWidth="1"/>
    <col min="8708" max="8708" width="22.5703125" style="2" customWidth="1"/>
    <col min="8709" max="8709" width="8" style="2" customWidth="1"/>
    <col min="8710" max="8711" width="1.7109375" style="2" customWidth="1"/>
    <col min="8712" max="8712" width="15" style="2" customWidth="1"/>
    <col min="8713" max="8713" width="4" style="2" customWidth="1"/>
    <col min="8714" max="8714" width="13.5703125" style="2" customWidth="1"/>
    <col min="8715" max="8715" width="3.85546875" style="2" customWidth="1"/>
    <col min="8716" max="8716" width="16.140625" style="2" customWidth="1"/>
    <col min="8717" max="8717" width="1.7109375" style="2" customWidth="1"/>
    <col min="8718" max="8718" width="3.42578125" style="2" customWidth="1"/>
    <col min="8719" max="8719" width="5.7109375" style="2" customWidth="1"/>
    <col min="8720" max="8720" width="23.5703125" style="2" customWidth="1"/>
    <col min="8721" max="8721" width="22.5703125" style="2" customWidth="1"/>
    <col min="8722" max="8722" width="8" style="2" customWidth="1"/>
    <col min="8723" max="8724" width="1.7109375" style="2" customWidth="1"/>
    <col min="8725" max="8725" width="15" style="2" customWidth="1"/>
    <col min="8726" max="8726" width="4" style="2" customWidth="1"/>
    <col min="8727" max="8727" width="16.28515625" style="2" customWidth="1"/>
    <col min="8728" max="8728" width="2.5703125" style="2" customWidth="1"/>
    <col min="8729" max="8729" width="16.140625" style="2" customWidth="1"/>
    <col min="8730" max="8730" width="1.7109375" style="2" customWidth="1"/>
    <col min="8731" max="8731" width="26.7109375" style="2" customWidth="1"/>
    <col min="8732" max="8732" width="2.42578125" style="2" customWidth="1"/>
    <col min="8733" max="8960" width="11.42578125" style="2"/>
    <col min="8961" max="8961" width="3.42578125" style="2" customWidth="1"/>
    <col min="8962" max="8962" width="12.42578125" style="2" customWidth="1"/>
    <col min="8963" max="8963" width="16.5703125" style="2" customWidth="1"/>
    <col min="8964" max="8964" width="22.5703125" style="2" customWidth="1"/>
    <col min="8965" max="8965" width="8" style="2" customWidth="1"/>
    <col min="8966" max="8967" width="1.7109375" style="2" customWidth="1"/>
    <col min="8968" max="8968" width="15" style="2" customWidth="1"/>
    <col min="8969" max="8969" width="4" style="2" customWidth="1"/>
    <col min="8970" max="8970" width="13.5703125" style="2" customWidth="1"/>
    <col min="8971" max="8971" width="3.85546875" style="2" customWidth="1"/>
    <col min="8972" max="8972" width="16.140625" style="2" customWidth="1"/>
    <col min="8973" max="8973" width="1.7109375" style="2" customWidth="1"/>
    <col min="8974" max="8974" width="3.42578125" style="2" customWidth="1"/>
    <col min="8975" max="8975" width="5.7109375" style="2" customWidth="1"/>
    <col min="8976" max="8976" width="23.5703125" style="2" customWidth="1"/>
    <col min="8977" max="8977" width="22.5703125" style="2" customWidth="1"/>
    <col min="8978" max="8978" width="8" style="2" customWidth="1"/>
    <col min="8979" max="8980" width="1.7109375" style="2" customWidth="1"/>
    <col min="8981" max="8981" width="15" style="2" customWidth="1"/>
    <col min="8982" max="8982" width="4" style="2" customWidth="1"/>
    <col min="8983" max="8983" width="16.28515625" style="2" customWidth="1"/>
    <col min="8984" max="8984" width="2.5703125" style="2" customWidth="1"/>
    <col min="8985" max="8985" width="16.140625" style="2" customWidth="1"/>
    <col min="8986" max="8986" width="1.7109375" style="2" customWidth="1"/>
    <col min="8987" max="8987" width="26.7109375" style="2" customWidth="1"/>
    <col min="8988" max="8988" width="2.42578125" style="2" customWidth="1"/>
    <col min="8989" max="9216" width="11.42578125" style="2"/>
    <col min="9217" max="9217" width="3.42578125" style="2" customWidth="1"/>
    <col min="9218" max="9218" width="12.42578125" style="2" customWidth="1"/>
    <col min="9219" max="9219" width="16.5703125" style="2" customWidth="1"/>
    <col min="9220" max="9220" width="22.5703125" style="2" customWidth="1"/>
    <col min="9221" max="9221" width="8" style="2" customWidth="1"/>
    <col min="9222" max="9223" width="1.7109375" style="2" customWidth="1"/>
    <col min="9224" max="9224" width="15" style="2" customWidth="1"/>
    <col min="9225" max="9225" width="4" style="2" customWidth="1"/>
    <col min="9226" max="9226" width="13.5703125" style="2" customWidth="1"/>
    <col min="9227" max="9227" width="3.85546875" style="2" customWidth="1"/>
    <col min="9228" max="9228" width="16.140625" style="2" customWidth="1"/>
    <col min="9229" max="9229" width="1.7109375" style="2" customWidth="1"/>
    <col min="9230" max="9230" width="3.42578125" style="2" customWidth="1"/>
    <col min="9231" max="9231" width="5.7109375" style="2" customWidth="1"/>
    <col min="9232" max="9232" width="23.5703125" style="2" customWidth="1"/>
    <col min="9233" max="9233" width="22.5703125" style="2" customWidth="1"/>
    <col min="9234" max="9234" width="8" style="2" customWidth="1"/>
    <col min="9235" max="9236" width="1.7109375" style="2" customWidth="1"/>
    <col min="9237" max="9237" width="15" style="2" customWidth="1"/>
    <col min="9238" max="9238" width="4" style="2" customWidth="1"/>
    <col min="9239" max="9239" width="16.28515625" style="2" customWidth="1"/>
    <col min="9240" max="9240" width="2.5703125" style="2" customWidth="1"/>
    <col min="9241" max="9241" width="16.140625" style="2" customWidth="1"/>
    <col min="9242" max="9242" width="1.7109375" style="2" customWidth="1"/>
    <col min="9243" max="9243" width="26.7109375" style="2" customWidth="1"/>
    <col min="9244" max="9244" width="2.42578125" style="2" customWidth="1"/>
    <col min="9245" max="9472" width="11.42578125" style="2"/>
    <col min="9473" max="9473" width="3.42578125" style="2" customWidth="1"/>
    <col min="9474" max="9474" width="12.42578125" style="2" customWidth="1"/>
    <col min="9475" max="9475" width="16.5703125" style="2" customWidth="1"/>
    <col min="9476" max="9476" width="22.5703125" style="2" customWidth="1"/>
    <col min="9477" max="9477" width="8" style="2" customWidth="1"/>
    <col min="9478" max="9479" width="1.7109375" style="2" customWidth="1"/>
    <col min="9480" max="9480" width="15" style="2" customWidth="1"/>
    <col min="9481" max="9481" width="4" style="2" customWidth="1"/>
    <col min="9482" max="9482" width="13.5703125" style="2" customWidth="1"/>
    <col min="9483" max="9483" width="3.85546875" style="2" customWidth="1"/>
    <col min="9484" max="9484" width="16.140625" style="2" customWidth="1"/>
    <col min="9485" max="9485" width="1.7109375" style="2" customWidth="1"/>
    <col min="9486" max="9486" width="3.42578125" style="2" customWidth="1"/>
    <col min="9487" max="9487" width="5.7109375" style="2" customWidth="1"/>
    <col min="9488" max="9488" width="23.5703125" style="2" customWidth="1"/>
    <col min="9489" max="9489" width="22.5703125" style="2" customWidth="1"/>
    <col min="9490" max="9490" width="8" style="2" customWidth="1"/>
    <col min="9491" max="9492" width="1.7109375" style="2" customWidth="1"/>
    <col min="9493" max="9493" width="15" style="2" customWidth="1"/>
    <col min="9494" max="9494" width="4" style="2" customWidth="1"/>
    <col min="9495" max="9495" width="16.28515625" style="2" customWidth="1"/>
    <col min="9496" max="9496" width="2.5703125" style="2" customWidth="1"/>
    <col min="9497" max="9497" width="16.140625" style="2" customWidth="1"/>
    <col min="9498" max="9498" width="1.7109375" style="2" customWidth="1"/>
    <col min="9499" max="9499" width="26.7109375" style="2" customWidth="1"/>
    <col min="9500" max="9500" width="2.42578125" style="2" customWidth="1"/>
    <col min="9501" max="9728" width="11.42578125" style="2"/>
    <col min="9729" max="9729" width="3.42578125" style="2" customWidth="1"/>
    <col min="9730" max="9730" width="12.42578125" style="2" customWidth="1"/>
    <col min="9731" max="9731" width="16.5703125" style="2" customWidth="1"/>
    <col min="9732" max="9732" width="22.5703125" style="2" customWidth="1"/>
    <col min="9733" max="9733" width="8" style="2" customWidth="1"/>
    <col min="9734" max="9735" width="1.7109375" style="2" customWidth="1"/>
    <col min="9736" max="9736" width="15" style="2" customWidth="1"/>
    <col min="9737" max="9737" width="4" style="2" customWidth="1"/>
    <col min="9738" max="9738" width="13.5703125" style="2" customWidth="1"/>
    <col min="9739" max="9739" width="3.85546875" style="2" customWidth="1"/>
    <col min="9740" max="9740" width="16.140625" style="2" customWidth="1"/>
    <col min="9741" max="9741" width="1.7109375" style="2" customWidth="1"/>
    <col min="9742" max="9742" width="3.42578125" style="2" customWidth="1"/>
    <col min="9743" max="9743" width="5.7109375" style="2" customWidth="1"/>
    <col min="9744" max="9744" width="23.5703125" style="2" customWidth="1"/>
    <col min="9745" max="9745" width="22.5703125" style="2" customWidth="1"/>
    <col min="9746" max="9746" width="8" style="2" customWidth="1"/>
    <col min="9747" max="9748" width="1.7109375" style="2" customWidth="1"/>
    <col min="9749" max="9749" width="15" style="2" customWidth="1"/>
    <col min="9750" max="9750" width="4" style="2" customWidth="1"/>
    <col min="9751" max="9751" width="16.28515625" style="2" customWidth="1"/>
    <col min="9752" max="9752" width="2.5703125" style="2" customWidth="1"/>
    <col min="9753" max="9753" width="16.140625" style="2" customWidth="1"/>
    <col min="9754" max="9754" width="1.7109375" style="2" customWidth="1"/>
    <col min="9755" max="9755" width="26.7109375" style="2" customWidth="1"/>
    <col min="9756" max="9756" width="2.42578125" style="2" customWidth="1"/>
    <col min="9757" max="9984" width="11.42578125" style="2"/>
    <col min="9985" max="9985" width="3.42578125" style="2" customWidth="1"/>
    <col min="9986" max="9986" width="12.42578125" style="2" customWidth="1"/>
    <col min="9987" max="9987" width="16.5703125" style="2" customWidth="1"/>
    <col min="9988" max="9988" width="22.5703125" style="2" customWidth="1"/>
    <col min="9989" max="9989" width="8" style="2" customWidth="1"/>
    <col min="9990" max="9991" width="1.7109375" style="2" customWidth="1"/>
    <col min="9992" max="9992" width="15" style="2" customWidth="1"/>
    <col min="9993" max="9993" width="4" style="2" customWidth="1"/>
    <col min="9994" max="9994" width="13.5703125" style="2" customWidth="1"/>
    <col min="9995" max="9995" width="3.85546875" style="2" customWidth="1"/>
    <col min="9996" max="9996" width="16.140625" style="2" customWidth="1"/>
    <col min="9997" max="9997" width="1.7109375" style="2" customWidth="1"/>
    <col min="9998" max="9998" width="3.42578125" style="2" customWidth="1"/>
    <col min="9999" max="9999" width="5.7109375" style="2" customWidth="1"/>
    <col min="10000" max="10000" width="23.5703125" style="2" customWidth="1"/>
    <col min="10001" max="10001" width="22.5703125" style="2" customWidth="1"/>
    <col min="10002" max="10002" width="8" style="2" customWidth="1"/>
    <col min="10003" max="10004" width="1.7109375" style="2" customWidth="1"/>
    <col min="10005" max="10005" width="15" style="2" customWidth="1"/>
    <col min="10006" max="10006" width="4" style="2" customWidth="1"/>
    <col min="10007" max="10007" width="16.28515625" style="2" customWidth="1"/>
    <col min="10008" max="10008" width="2.5703125" style="2" customWidth="1"/>
    <col min="10009" max="10009" width="16.140625" style="2" customWidth="1"/>
    <col min="10010" max="10010" width="1.7109375" style="2" customWidth="1"/>
    <col min="10011" max="10011" width="26.7109375" style="2" customWidth="1"/>
    <col min="10012" max="10012" width="2.42578125" style="2" customWidth="1"/>
    <col min="10013" max="10240" width="11.42578125" style="2"/>
    <col min="10241" max="10241" width="3.42578125" style="2" customWidth="1"/>
    <col min="10242" max="10242" width="12.42578125" style="2" customWidth="1"/>
    <col min="10243" max="10243" width="16.5703125" style="2" customWidth="1"/>
    <col min="10244" max="10244" width="22.5703125" style="2" customWidth="1"/>
    <col min="10245" max="10245" width="8" style="2" customWidth="1"/>
    <col min="10246" max="10247" width="1.7109375" style="2" customWidth="1"/>
    <col min="10248" max="10248" width="15" style="2" customWidth="1"/>
    <col min="10249" max="10249" width="4" style="2" customWidth="1"/>
    <col min="10250" max="10250" width="13.5703125" style="2" customWidth="1"/>
    <col min="10251" max="10251" width="3.85546875" style="2" customWidth="1"/>
    <col min="10252" max="10252" width="16.140625" style="2" customWidth="1"/>
    <col min="10253" max="10253" width="1.7109375" style="2" customWidth="1"/>
    <col min="10254" max="10254" width="3.42578125" style="2" customWidth="1"/>
    <col min="10255" max="10255" width="5.7109375" style="2" customWidth="1"/>
    <col min="10256" max="10256" width="23.5703125" style="2" customWidth="1"/>
    <col min="10257" max="10257" width="22.5703125" style="2" customWidth="1"/>
    <col min="10258" max="10258" width="8" style="2" customWidth="1"/>
    <col min="10259" max="10260" width="1.7109375" style="2" customWidth="1"/>
    <col min="10261" max="10261" width="15" style="2" customWidth="1"/>
    <col min="10262" max="10262" width="4" style="2" customWidth="1"/>
    <col min="10263" max="10263" width="16.28515625" style="2" customWidth="1"/>
    <col min="10264" max="10264" width="2.5703125" style="2" customWidth="1"/>
    <col min="10265" max="10265" width="16.140625" style="2" customWidth="1"/>
    <col min="10266" max="10266" width="1.7109375" style="2" customWidth="1"/>
    <col min="10267" max="10267" width="26.7109375" style="2" customWidth="1"/>
    <col min="10268" max="10268" width="2.42578125" style="2" customWidth="1"/>
    <col min="10269" max="10496" width="11.42578125" style="2"/>
    <col min="10497" max="10497" width="3.42578125" style="2" customWidth="1"/>
    <col min="10498" max="10498" width="12.42578125" style="2" customWidth="1"/>
    <col min="10499" max="10499" width="16.5703125" style="2" customWidth="1"/>
    <col min="10500" max="10500" width="22.5703125" style="2" customWidth="1"/>
    <col min="10501" max="10501" width="8" style="2" customWidth="1"/>
    <col min="10502" max="10503" width="1.7109375" style="2" customWidth="1"/>
    <col min="10504" max="10504" width="15" style="2" customWidth="1"/>
    <col min="10505" max="10505" width="4" style="2" customWidth="1"/>
    <col min="10506" max="10506" width="13.5703125" style="2" customWidth="1"/>
    <col min="10507" max="10507" width="3.85546875" style="2" customWidth="1"/>
    <col min="10508" max="10508" width="16.140625" style="2" customWidth="1"/>
    <col min="10509" max="10509" width="1.7109375" style="2" customWidth="1"/>
    <col min="10510" max="10510" width="3.42578125" style="2" customWidth="1"/>
    <col min="10511" max="10511" width="5.7109375" style="2" customWidth="1"/>
    <col min="10512" max="10512" width="23.5703125" style="2" customWidth="1"/>
    <col min="10513" max="10513" width="22.5703125" style="2" customWidth="1"/>
    <col min="10514" max="10514" width="8" style="2" customWidth="1"/>
    <col min="10515" max="10516" width="1.7109375" style="2" customWidth="1"/>
    <col min="10517" max="10517" width="15" style="2" customWidth="1"/>
    <col min="10518" max="10518" width="4" style="2" customWidth="1"/>
    <col min="10519" max="10519" width="16.28515625" style="2" customWidth="1"/>
    <col min="10520" max="10520" width="2.5703125" style="2" customWidth="1"/>
    <col min="10521" max="10521" width="16.140625" style="2" customWidth="1"/>
    <col min="10522" max="10522" width="1.7109375" style="2" customWidth="1"/>
    <col min="10523" max="10523" width="26.7109375" style="2" customWidth="1"/>
    <col min="10524" max="10524" width="2.42578125" style="2" customWidth="1"/>
    <col min="10525" max="10752" width="11.42578125" style="2"/>
    <col min="10753" max="10753" width="3.42578125" style="2" customWidth="1"/>
    <col min="10754" max="10754" width="12.42578125" style="2" customWidth="1"/>
    <col min="10755" max="10755" width="16.5703125" style="2" customWidth="1"/>
    <col min="10756" max="10756" width="22.5703125" style="2" customWidth="1"/>
    <col min="10757" max="10757" width="8" style="2" customWidth="1"/>
    <col min="10758" max="10759" width="1.7109375" style="2" customWidth="1"/>
    <col min="10760" max="10760" width="15" style="2" customWidth="1"/>
    <col min="10761" max="10761" width="4" style="2" customWidth="1"/>
    <col min="10762" max="10762" width="13.5703125" style="2" customWidth="1"/>
    <col min="10763" max="10763" width="3.85546875" style="2" customWidth="1"/>
    <col min="10764" max="10764" width="16.140625" style="2" customWidth="1"/>
    <col min="10765" max="10765" width="1.7109375" style="2" customWidth="1"/>
    <col min="10766" max="10766" width="3.42578125" style="2" customWidth="1"/>
    <col min="10767" max="10767" width="5.7109375" style="2" customWidth="1"/>
    <col min="10768" max="10768" width="23.5703125" style="2" customWidth="1"/>
    <col min="10769" max="10769" width="22.5703125" style="2" customWidth="1"/>
    <col min="10770" max="10770" width="8" style="2" customWidth="1"/>
    <col min="10771" max="10772" width="1.7109375" style="2" customWidth="1"/>
    <col min="10773" max="10773" width="15" style="2" customWidth="1"/>
    <col min="10774" max="10774" width="4" style="2" customWidth="1"/>
    <col min="10775" max="10775" width="16.28515625" style="2" customWidth="1"/>
    <col min="10776" max="10776" width="2.5703125" style="2" customWidth="1"/>
    <col min="10777" max="10777" width="16.140625" style="2" customWidth="1"/>
    <col min="10778" max="10778" width="1.7109375" style="2" customWidth="1"/>
    <col min="10779" max="10779" width="26.7109375" style="2" customWidth="1"/>
    <col min="10780" max="10780" width="2.42578125" style="2" customWidth="1"/>
    <col min="10781" max="11008" width="11.42578125" style="2"/>
    <col min="11009" max="11009" width="3.42578125" style="2" customWidth="1"/>
    <col min="11010" max="11010" width="12.42578125" style="2" customWidth="1"/>
    <col min="11011" max="11011" width="16.5703125" style="2" customWidth="1"/>
    <col min="11012" max="11012" width="22.5703125" style="2" customWidth="1"/>
    <col min="11013" max="11013" width="8" style="2" customWidth="1"/>
    <col min="11014" max="11015" width="1.7109375" style="2" customWidth="1"/>
    <col min="11016" max="11016" width="15" style="2" customWidth="1"/>
    <col min="11017" max="11017" width="4" style="2" customWidth="1"/>
    <col min="11018" max="11018" width="13.5703125" style="2" customWidth="1"/>
    <col min="11019" max="11019" width="3.85546875" style="2" customWidth="1"/>
    <col min="11020" max="11020" width="16.140625" style="2" customWidth="1"/>
    <col min="11021" max="11021" width="1.7109375" style="2" customWidth="1"/>
    <col min="11022" max="11022" width="3.42578125" style="2" customWidth="1"/>
    <col min="11023" max="11023" width="5.7109375" style="2" customWidth="1"/>
    <col min="11024" max="11024" width="23.5703125" style="2" customWidth="1"/>
    <col min="11025" max="11025" width="22.5703125" style="2" customWidth="1"/>
    <col min="11026" max="11026" width="8" style="2" customWidth="1"/>
    <col min="11027" max="11028" width="1.7109375" style="2" customWidth="1"/>
    <col min="11029" max="11029" width="15" style="2" customWidth="1"/>
    <col min="11030" max="11030" width="4" style="2" customWidth="1"/>
    <col min="11031" max="11031" width="16.28515625" style="2" customWidth="1"/>
    <col min="11032" max="11032" width="2.5703125" style="2" customWidth="1"/>
    <col min="11033" max="11033" width="16.140625" style="2" customWidth="1"/>
    <col min="11034" max="11034" width="1.7109375" style="2" customWidth="1"/>
    <col min="11035" max="11035" width="26.7109375" style="2" customWidth="1"/>
    <col min="11036" max="11036" width="2.42578125" style="2" customWidth="1"/>
    <col min="11037" max="11264" width="11.42578125" style="2"/>
    <col min="11265" max="11265" width="3.42578125" style="2" customWidth="1"/>
    <col min="11266" max="11266" width="12.42578125" style="2" customWidth="1"/>
    <col min="11267" max="11267" width="16.5703125" style="2" customWidth="1"/>
    <col min="11268" max="11268" width="22.5703125" style="2" customWidth="1"/>
    <col min="11269" max="11269" width="8" style="2" customWidth="1"/>
    <col min="11270" max="11271" width="1.7109375" style="2" customWidth="1"/>
    <col min="11272" max="11272" width="15" style="2" customWidth="1"/>
    <col min="11273" max="11273" width="4" style="2" customWidth="1"/>
    <col min="11274" max="11274" width="13.5703125" style="2" customWidth="1"/>
    <col min="11275" max="11275" width="3.85546875" style="2" customWidth="1"/>
    <col min="11276" max="11276" width="16.140625" style="2" customWidth="1"/>
    <col min="11277" max="11277" width="1.7109375" style="2" customWidth="1"/>
    <col min="11278" max="11278" width="3.42578125" style="2" customWidth="1"/>
    <col min="11279" max="11279" width="5.7109375" style="2" customWidth="1"/>
    <col min="11280" max="11280" width="23.5703125" style="2" customWidth="1"/>
    <col min="11281" max="11281" width="22.5703125" style="2" customWidth="1"/>
    <col min="11282" max="11282" width="8" style="2" customWidth="1"/>
    <col min="11283" max="11284" width="1.7109375" style="2" customWidth="1"/>
    <col min="11285" max="11285" width="15" style="2" customWidth="1"/>
    <col min="11286" max="11286" width="4" style="2" customWidth="1"/>
    <col min="11287" max="11287" width="16.28515625" style="2" customWidth="1"/>
    <col min="11288" max="11288" width="2.5703125" style="2" customWidth="1"/>
    <col min="11289" max="11289" width="16.140625" style="2" customWidth="1"/>
    <col min="11290" max="11290" width="1.7109375" style="2" customWidth="1"/>
    <col min="11291" max="11291" width="26.7109375" style="2" customWidth="1"/>
    <col min="11292" max="11292" width="2.42578125" style="2" customWidth="1"/>
    <col min="11293" max="11520" width="11.42578125" style="2"/>
    <col min="11521" max="11521" width="3.42578125" style="2" customWidth="1"/>
    <col min="11522" max="11522" width="12.42578125" style="2" customWidth="1"/>
    <col min="11523" max="11523" width="16.5703125" style="2" customWidth="1"/>
    <col min="11524" max="11524" width="22.5703125" style="2" customWidth="1"/>
    <col min="11525" max="11525" width="8" style="2" customWidth="1"/>
    <col min="11526" max="11527" width="1.7109375" style="2" customWidth="1"/>
    <col min="11528" max="11528" width="15" style="2" customWidth="1"/>
    <col min="11529" max="11529" width="4" style="2" customWidth="1"/>
    <col min="11530" max="11530" width="13.5703125" style="2" customWidth="1"/>
    <col min="11531" max="11531" width="3.85546875" style="2" customWidth="1"/>
    <col min="11532" max="11532" width="16.140625" style="2" customWidth="1"/>
    <col min="11533" max="11533" width="1.7109375" style="2" customWidth="1"/>
    <col min="11534" max="11534" width="3.42578125" style="2" customWidth="1"/>
    <col min="11535" max="11535" width="5.7109375" style="2" customWidth="1"/>
    <col min="11536" max="11536" width="23.5703125" style="2" customWidth="1"/>
    <col min="11537" max="11537" width="22.5703125" style="2" customWidth="1"/>
    <col min="11538" max="11538" width="8" style="2" customWidth="1"/>
    <col min="11539" max="11540" width="1.7109375" style="2" customWidth="1"/>
    <col min="11541" max="11541" width="15" style="2" customWidth="1"/>
    <col min="11542" max="11542" width="4" style="2" customWidth="1"/>
    <col min="11543" max="11543" width="16.28515625" style="2" customWidth="1"/>
    <col min="11544" max="11544" width="2.5703125" style="2" customWidth="1"/>
    <col min="11545" max="11545" width="16.140625" style="2" customWidth="1"/>
    <col min="11546" max="11546" width="1.7109375" style="2" customWidth="1"/>
    <col min="11547" max="11547" width="26.7109375" style="2" customWidth="1"/>
    <col min="11548" max="11548" width="2.42578125" style="2" customWidth="1"/>
    <col min="11549" max="11776" width="11.42578125" style="2"/>
    <col min="11777" max="11777" width="3.42578125" style="2" customWidth="1"/>
    <col min="11778" max="11778" width="12.42578125" style="2" customWidth="1"/>
    <col min="11779" max="11779" width="16.5703125" style="2" customWidth="1"/>
    <col min="11780" max="11780" width="22.5703125" style="2" customWidth="1"/>
    <col min="11781" max="11781" width="8" style="2" customWidth="1"/>
    <col min="11782" max="11783" width="1.7109375" style="2" customWidth="1"/>
    <col min="11784" max="11784" width="15" style="2" customWidth="1"/>
    <col min="11785" max="11785" width="4" style="2" customWidth="1"/>
    <col min="11786" max="11786" width="13.5703125" style="2" customWidth="1"/>
    <col min="11787" max="11787" width="3.85546875" style="2" customWidth="1"/>
    <col min="11788" max="11788" width="16.140625" style="2" customWidth="1"/>
    <col min="11789" max="11789" width="1.7109375" style="2" customWidth="1"/>
    <col min="11790" max="11790" width="3.42578125" style="2" customWidth="1"/>
    <col min="11791" max="11791" width="5.7109375" style="2" customWidth="1"/>
    <col min="11792" max="11792" width="23.5703125" style="2" customWidth="1"/>
    <col min="11793" max="11793" width="22.5703125" style="2" customWidth="1"/>
    <col min="11794" max="11794" width="8" style="2" customWidth="1"/>
    <col min="11795" max="11796" width="1.7109375" style="2" customWidth="1"/>
    <col min="11797" max="11797" width="15" style="2" customWidth="1"/>
    <col min="11798" max="11798" width="4" style="2" customWidth="1"/>
    <col min="11799" max="11799" width="16.28515625" style="2" customWidth="1"/>
    <col min="11800" max="11800" width="2.5703125" style="2" customWidth="1"/>
    <col min="11801" max="11801" width="16.140625" style="2" customWidth="1"/>
    <col min="11802" max="11802" width="1.7109375" style="2" customWidth="1"/>
    <col min="11803" max="11803" width="26.7109375" style="2" customWidth="1"/>
    <col min="11804" max="11804" width="2.42578125" style="2" customWidth="1"/>
    <col min="11805" max="12032" width="11.42578125" style="2"/>
    <col min="12033" max="12033" width="3.42578125" style="2" customWidth="1"/>
    <col min="12034" max="12034" width="12.42578125" style="2" customWidth="1"/>
    <col min="12035" max="12035" width="16.5703125" style="2" customWidth="1"/>
    <col min="12036" max="12036" width="22.5703125" style="2" customWidth="1"/>
    <col min="12037" max="12037" width="8" style="2" customWidth="1"/>
    <col min="12038" max="12039" width="1.7109375" style="2" customWidth="1"/>
    <col min="12040" max="12040" width="15" style="2" customWidth="1"/>
    <col min="12041" max="12041" width="4" style="2" customWidth="1"/>
    <col min="12042" max="12042" width="13.5703125" style="2" customWidth="1"/>
    <col min="12043" max="12043" width="3.85546875" style="2" customWidth="1"/>
    <col min="12044" max="12044" width="16.140625" style="2" customWidth="1"/>
    <col min="12045" max="12045" width="1.7109375" style="2" customWidth="1"/>
    <col min="12046" max="12046" width="3.42578125" style="2" customWidth="1"/>
    <col min="12047" max="12047" width="5.7109375" style="2" customWidth="1"/>
    <col min="12048" max="12048" width="23.5703125" style="2" customWidth="1"/>
    <col min="12049" max="12049" width="22.5703125" style="2" customWidth="1"/>
    <col min="12050" max="12050" width="8" style="2" customWidth="1"/>
    <col min="12051" max="12052" width="1.7109375" style="2" customWidth="1"/>
    <col min="12053" max="12053" width="15" style="2" customWidth="1"/>
    <col min="12054" max="12054" width="4" style="2" customWidth="1"/>
    <col min="12055" max="12055" width="16.28515625" style="2" customWidth="1"/>
    <col min="12056" max="12056" width="2.5703125" style="2" customWidth="1"/>
    <col min="12057" max="12057" width="16.140625" style="2" customWidth="1"/>
    <col min="12058" max="12058" width="1.7109375" style="2" customWidth="1"/>
    <col min="12059" max="12059" width="26.7109375" style="2" customWidth="1"/>
    <col min="12060" max="12060" width="2.42578125" style="2" customWidth="1"/>
    <col min="12061" max="12288" width="11.42578125" style="2"/>
    <col min="12289" max="12289" width="3.42578125" style="2" customWidth="1"/>
    <col min="12290" max="12290" width="12.42578125" style="2" customWidth="1"/>
    <col min="12291" max="12291" width="16.5703125" style="2" customWidth="1"/>
    <col min="12292" max="12292" width="22.5703125" style="2" customWidth="1"/>
    <col min="12293" max="12293" width="8" style="2" customWidth="1"/>
    <col min="12294" max="12295" width="1.7109375" style="2" customWidth="1"/>
    <col min="12296" max="12296" width="15" style="2" customWidth="1"/>
    <col min="12297" max="12297" width="4" style="2" customWidth="1"/>
    <col min="12298" max="12298" width="13.5703125" style="2" customWidth="1"/>
    <col min="12299" max="12299" width="3.85546875" style="2" customWidth="1"/>
    <col min="12300" max="12300" width="16.140625" style="2" customWidth="1"/>
    <col min="12301" max="12301" width="1.7109375" style="2" customWidth="1"/>
    <col min="12302" max="12302" width="3.42578125" style="2" customWidth="1"/>
    <col min="12303" max="12303" width="5.7109375" style="2" customWidth="1"/>
    <col min="12304" max="12304" width="23.5703125" style="2" customWidth="1"/>
    <col min="12305" max="12305" width="22.5703125" style="2" customWidth="1"/>
    <col min="12306" max="12306" width="8" style="2" customWidth="1"/>
    <col min="12307" max="12308" width="1.7109375" style="2" customWidth="1"/>
    <col min="12309" max="12309" width="15" style="2" customWidth="1"/>
    <col min="12310" max="12310" width="4" style="2" customWidth="1"/>
    <col min="12311" max="12311" width="16.28515625" style="2" customWidth="1"/>
    <col min="12312" max="12312" width="2.5703125" style="2" customWidth="1"/>
    <col min="12313" max="12313" width="16.140625" style="2" customWidth="1"/>
    <col min="12314" max="12314" width="1.7109375" style="2" customWidth="1"/>
    <col min="12315" max="12315" width="26.7109375" style="2" customWidth="1"/>
    <col min="12316" max="12316" width="2.42578125" style="2" customWidth="1"/>
    <col min="12317" max="12544" width="11.42578125" style="2"/>
    <col min="12545" max="12545" width="3.42578125" style="2" customWidth="1"/>
    <col min="12546" max="12546" width="12.42578125" style="2" customWidth="1"/>
    <col min="12547" max="12547" width="16.5703125" style="2" customWidth="1"/>
    <col min="12548" max="12548" width="22.5703125" style="2" customWidth="1"/>
    <col min="12549" max="12549" width="8" style="2" customWidth="1"/>
    <col min="12550" max="12551" width="1.7109375" style="2" customWidth="1"/>
    <col min="12552" max="12552" width="15" style="2" customWidth="1"/>
    <col min="12553" max="12553" width="4" style="2" customWidth="1"/>
    <col min="12554" max="12554" width="13.5703125" style="2" customWidth="1"/>
    <col min="12555" max="12555" width="3.85546875" style="2" customWidth="1"/>
    <col min="12556" max="12556" width="16.140625" style="2" customWidth="1"/>
    <col min="12557" max="12557" width="1.7109375" style="2" customWidth="1"/>
    <col min="12558" max="12558" width="3.42578125" style="2" customWidth="1"/>
    <col min="12559" max="12559" width="5.7109375" style="2" customWidth="1"/>
    <col min="12560" max="12560" width="23.5703125" style="2" customWidth="1"/>
    <col min="12561" max="12561" width="22.5703125" style="2" customWidth="1"/>
    <col min="12562" max="12562" width="8" style="2" customWidth="1"/>
    <col min="12563" max="12564" width="1.7109375" style="2" customWidth="1"/>
    <col min="12565" max="12565" width="15" style="2" customWidth="1"/>
    <col min="12566" max="12566" width="4" style="2" customWidth="1"/>
    <col min="12567" max="12567" width="16.28515625" style="2" customWidth="1"/>
    <col min="12568" max="12568" width="2.5703125" style="2" customWidth="1"/>
    <col min="12569" max="12569" width="16.140625" style="2" customWidth="1"/>
    <col min="12570" max="12570" width="1.7109375" style="2" customWidth="1"/>
    <col min="12571" max="12571" width="26.7109375" style="2" customWidth="1"/>
    <col min="12572" max="12572" width="2.42578125" style="2" customWidth="1"/>
    <col min="12573" max="12800" width="11.42578125" style="2"/>
    <col min="12801" max="12801" width="3.42578125" style="2" customWidth="1"/>
    <col min="12802" max="12802" width="12.42578125" style="2" customWidth="1"/>
    <col min="12803" max="12803" width="16.5703125" style="2" customWidth="1"/>
    <col min="12804" max="12804" width="22.5703125" style="2" customWidth="1"/>
    <col min="12805" max="12805" width="8" style="2" customWidth="1"/>
    <col min="12806" max="12807" width="1.7109375" style="2" customWidth="1"/>
    <col min="12808" max="12808" width="15" style="2" customWidth="1"/>
    <col min="12809" max="12809" width="4" style="2" customWidth="1"/>
    <col min="12810" max="12810" width="13.5703125" style="2" customWidth="1"/>
    <col min="12811" max="12811" width="3.85546875" style="2" customWidth="1"/>
    <col min="12812" max="12812" width="16.140625" style="2" customWidth="1"/>
    <col min="12813" max="12813" width="1.7109375" style="2" customWidth="1"/>
    <col min="12814" max="12814" width="3.42578125" style="2" customWidth="1"/>
    <col min="12815" max="12815" width="5.7109375" style="2" customWidth="1"/>
    <col min="12816" max="12816" width="23.5703125" style="2" customWidth="1"/>
    <col min="12817" max="12817" width="22.5703125" style="2" customWidth="1"/>
    <col min="12818" max="12818" width="8" style="2" customWidth="1"/>
    <col min="12819" max="12820" width="1.7109375" style="2" customWidth="1"/>
    <col min="12821" max="12821" width="15" style="2" customWidth="1"/>
    <col min="12822" max="12822" width="4" style="2" customWidth="1"/>
    <col min="12823" max="12823" width="16.28515625" style="2" customWidth="1"/>
    <col min="12824" max="12824" width="2.5703125" style="2" customWidth="1"/>
    <col min="12825" max="12825" width="16.140625" style="2" customWidth="1"/>
    <col min="12826" max="12826" width="1.7109375" style="2" customWidth="1"/>
    <col min="12827" max="12827" width="26.7109375" style="2" customWidth="1"/>
    <col min="12828" max="12828" width="2.42578125" style="2" customWidth="1"/>
    <col min="12829" max="13056" width="11.42578125" style="2"/>
    <col min="13057" max="13057" width="3.42578125" style="2" customWidth="1"/>
    <col min="13058" max="13058" width="12.42578125" style="2" customWidth="1"/>
    <col min="13059" max="13059" width="16.5703125" style="2" customWidth="1"/>
    <col min="13060" max="13060" width="22.5703125" style="2" customWidth="1"/>
    <col min="13061" max="13061" width="8" style="2" customWidth="1"/>
    <col min="13062" max="13063" width="1.7109375" style="2" customWidth="1"/>
    <col min="13064" max="13064" width="15" style="2" customWidth="1"/>
    <col min="13065" max="13065" width="4" style="2" customWidth="1"/>
    <col min="13066" max="13066" width="13.5703125" style="2" customWidth="1"/>
    <col min="13067" max="13067" width="3.85546875" style="2" customWidth="1"/>
    <col min="13068" max="13068" width="16.140625" style="2" customWidth="1"/>
    <col min="13069" max="13069" width="1.7109375" style="2" customWidth="1"/>
    <col min="13070" max="13070" width="3.42578125" style="2" customWidth="1"/>
    <col min="13071" max="13071" width="5.7109375" style="2" customWidth="1"/>
    <col min="13072" max="13072" width="23.5703125" style="2" customWidth="1"/>
    <col min="13073" max="13073" width="22.5703125" style="2" customWidth="1"/>
    <col min="13074" max="13074" width="8" style="2" customWidth="1"/>
    <col min="13075" max="13076" width="1.7109375" style="2" customWidth="1"/>
    <col min="13077" max="13077" width="15" style="2" customWidth="1"/>
    <col min="13078" max="13078" width="4" style="2" customWidth="1"/>
    <col min="13079" max="13079" width="16.28515625" style="2" customWidth="1"/>
    <col min="13080" max="13080" width="2.5703125" style="2" customWidth="1"/>
    <col min="13081" max="13081" width="16.140625" style="2" customWidth="1"/>
    <col min="13082" max="13082" width="1.7109375" style="2" customWidth="1"/>
    <col min="13083" max="13083" width="26.7109375" style="2" customWidth="1"/>
    <col min="13084" max="13084" width="2.42578125" style="2" customWidth="1"/>
    <col min="13085" max="13312" width="11.42578125" style="2"/>
    <col min="13313" max="13313" width="3.42578125" style="2" customWidth="1"/>
    <col min="13314" max="13314" width="12.42578125" style="2" customWidth="1"/>
    <col min="13315" max="13315" width="16.5703125" style="2" customWidth="1"/>
    <col min="13316" max="13316" width="22.5703125" style="2" customWidth="1"/>
    <col min="13317" max="13317" width="8" style="2" customWidth="1"/>
    <col min="13318" max="13319" width="1.7109375" style="2" customWidth="1"/>
    <col min="13320" max="13320" width="15" style="2" customWidth="1"/>
    <col min="13321" max="13321" width="4" style="2" customWidth="1"/>
    <col min="13322" max="13322" width="13.5703125" style="2" customWidth="1"/>
    <col min="13323" max="13323" width="3.85546875" style="2" customWidth="1"/>
    <col min="13324" max="13324" width="16.140625" style="2" customWidth="1"/>
    <col min="13325" max="13325" width="1.7109375" style="2" customWidth="1"/>
    <col min="13326" max="13326" width="3.42578125" style="2" customWidth="1"/>
    <col min="13327" max="13327" width="5.7109375" style="2" customWidth="1"/>
    <col min="13328" max="13328" width="23.5703125" style="2" customWidth="1"/>
    <col min="13329" max="13329" width="22.5703125" style="2" customWidth="1"/>
    <col min="13330" max="13330" width="8" style="2" customWidth="1"/>
    <col min="13331" max="13332" width="1.7109375" style="2" customWidth="1"/>
    <col min="13333" max="13333" width="15" style="2" customWidth="1"/>
    <col min="13334" max="13334" width="4" style="2" customWidth="1"/>
    <col min="13335" max="13335" width="16.28515625" style="2" customWidth="1"/>
    <col min="13336" max="13336" width="2.5703125" style="2" customWidth="1"/>
    <col min="13337" max="13337" width="16.140625" style="2" customWidth="1"/>
    <col min="13338" max="13338" width="1.7109375" style="2" customWidth="1"/>
    <col min="13339" max="13339" width="26.7109375" style="2" customWidth="1"/>
    <col min="13340" max="13340" width="2.42578125" style="2" customWidth="1"/>
    <col min="13341" max="13568" width="11.42578125" style="2"/>
    <col min="13569" max="13569" width="3.42578125" style="2" customWidth="1"/>
    <col min="13570" max="13570" width="12.42578125" style="2" customWidth="1"/>
    <col min="13571" max="13571" width="16.5703125" style="2" customWidth="1"/>
    <col min="13572" max="13572" width="22.5703125" style="2" customWidth="1"/>
    <col min="13573" max="13573" width="8" style="2" customWidth="1"/>
    <col min="13574" max="13575" width="1.7109375" style="2" customWidth="1"/>
    <col min="13576" max="13576" width="15" style="2" customWidth="1"/>
    <col min="13577" max="13577" width="4" style="2" customWidth="1"/>
    <col min="13578" max="13578" width="13.5703125" style="2" customWidth="1"/>
    <col min="13579" max="13579" width="3.85546875" style="2" customWidth="1"/>
    <col min="13580" max="13580" width="16.140625" style="2" customWidth="1"/>
    <col min="13581" max="13581" width="1.7109375" style="2" customWidth="1"/>
    <col min="13582" max="13582" width="3.42578125" style="2" customWidth="1"/>
    <col min="13583" max="13583" width="5.7109375" style="2" customWidth="1"/>
    <col min="13584" max="13584" width="23.5703125" style="2" customWidth="1"/>
    <col min="13585" max="13585" width="22.5703125" style="2" customWidth="1"/>
    <col min="13586" max="13586" width="8" style="2" customWidth="1"/>
    <col min="13587" max="13588" width="1.7109375" style="2" customWidth="1"/>
    <col min="13589" max="13589" width="15" style="2" customWidth="1"/>
    <col min="13590" max="13590" width="4" style="2" customWidth="1"/>
    <col min="13591" max="13591" width="16.28515625" style="2" customWidth="1"/>
    <col min="13592" max="13592" width="2.5703125" style="2" customWidth="1"/>
    <col min="13593" max="13593" width="16.140625" style="2" customWidth="1"/>
    <col min="13594" max="13594" width="1.7109375" style="2" customWidth="1"/>
    <col min="13595" max="13595" width="26.7109375" style="2" customWidth="1"/>
    <col min="13596" max="13596" width="2.42578125" style="2" customWidth="1"/>
    <col min="13597" max="13824" width="11.42578125" style="2"/>
    <col min="13825" max="13825" width="3.42578125" style="2" customWidth="1"/>
    <col min="13826" max="13826" width="12.42578125" style="2" customWidth="1"/>
    <col min="13827" max="13827" width="16.5703125" style="2" customWidth="1"/>
    <col min="13828" max="13828" width="22.5703125" style="2" customWidth="1"/>
    <col min="13829" max="13829" width="8" style="2" customWidth="1"/>
    <col min="13830" max="13831" width="1.7109375" style="2" customWidth="1"/>
    <col min="13832" max="13832" width="15" style="2" customWidth="1"/>
    <col min="13833" max="13833" width="4" style="2" customWidth="1"/>
    <col min="13834" max="13834" width="13.5703125" style="2" customWidth="1"/>
    <col min="13835" max="13835" width="3.85546875" style="2" customWidth="1"/>
    <col min="13836" max="13836" width="16.140625" style="2" customWidth="1"/>
    <col min="13837" max="13837" width="1.7109375" style="2" customWidth="1"/>
    <col min="13838" max="13838" width="3.42578125" style="2" customWidth="1"/>
    <col min="13839" max="13839" width="5.7109375" style="2" customWidth="1"/>
    <col min="13840" max="13840" width="23.5703125" style="2" customWidth="1"/>
    <col min="13841" max="13841" width="22.5703125" style="2" customWidth="1"/>
    <col min="13842" max="13842" width="8" style="2" customWidth="1"/>
    <col min="13843" max="13844" width="1.7109375" style="2" customWidth="1"/>
    <col min="13845" max="13845" width="15" style="2" customWidth="1"/>
    <col min="13846" max="13846" width="4" style="2" customWidth="1"/>
    <col min="13847" max="13847" width="16.28515625" style="2" customWidth="1"/>
    <col min="13848" max="13848" width="2.5703125" style="2" customWidth="1"/>
    <col min="13849" max="13849" width="16.140625" style="2" customWidth="1"/>
    <col min="13850" max="13850" width="1.7109375" style="2" customWidth="1"/>
    <col min="13851" max="13851" width="26.7109375" style="2" customWidth="1"/>
    <col min="13852" max="13852" width="2.42578125" style="2" customWidth="1"/>
    <col min="13853" max="14080" width="11.42578125" style="2"/>
    <col min="14081" max="14081" width="3.42578125" style="2" customWidth="1"/>
    <col min="14082" max="14082" width="12.42578125" style="2" customWidth="1"/>
    <col min="14083" max="14083" width="16.5703125" style="2" customWidth="1"/>
    <col min="14084" max="14084" width="22.5703125" style="2" customWidth="1"/>
    <col min="14085" max="14085" width="8" style="2" customWidth="1"/>
    <col min="14086" max="14087" width="1.7109375" style="2" customWidth="1"/>
    <col min="14088" max="14088" width="15" style="2" customWidth="1"/>
    <col min="14089" max="14089" width="4" style="2" customWidth="1"/>
    <col min="14090" max="14090" width="13.5703125" style="2" customWidth="1"/>
    <col min="14091" max="14091" width="3.85546875" style="2" customWidth="1"/>
    <col min="14092" max="14092" width="16.140625" style="2" customWidth="1"/>
    <col min="14093" max="14093" width="1.7109375" style="2" customWidth="1"/>
    <col min="14094" max="14094" width="3.42578125" style="2" customWidth="1"/>
    <col min="14095" max="14095" width="5.7109375" style="2" customWidth="1"/>
    <col min="14096" max="14096" width="23.5703125" style="2" customWidth="1"/>
    <col min="14097" max="14097" width="22.5703125" style="2" customWidth="1"/>
    <col min="14098" max="14098" width="8" style="2" customWidth="1"/>
    <col min="14099" max="14100" width="1.7109375" style="2" customWidth="1"/>
    <col min="14101" max="14101" width="15" style="2" customWidth="1"/>
    <col min="14102" max="14102" width="4" style="2" customWidth="1"/>
    <col min="14103" max="14103" width="16.28515625" style="2" customWidth="1"/>
    <col min="14104" max="14104" width="2.5703125" style="2" customWidth="1"/>
    <col min="14105" max="14105" width="16.140625" style="2" customWidth="1"/>
    <col min="14106" max="14106" width="1.7109375" style="2" customWidth="1"/>
    <col min="14107" max="14107" width="26.7109375" style="2" customWidth="1"/>
    <col min="14108" max="14108" width="2.42578125" style="2" customWidth="1"/>
    <col min="14109" max="14336" width="11.42578125" style="2"/>
    <col min="14337" max="14337" width="3.42578125" style="2" customWidth="1"/>
    <col min="14338" max="14338" width="12.42578125" style="2" customWidth="1"/>
    <col min="14339" max="14339" width="16.5703125" style="2" customWidth="1"/>
    <col min="14340" max="14340" width="22.5703125" style="2" customWidth="1"/>
    <col min="14341" max="14341" width="8" style="2" customWidth="1"/>
    <col min="14342" max="14343" width="1.7109375" style="2" customWidth="1"/>
    <col min="14344" max="14344" width="15" style="2" customWidth="1"/>
    <col min="14345" max="14345" width="4" style="2" customWidth="1"/>
    <col min="14346" max="14346" width="13.5703125" style="2" customWidth="1"/>
    <col min="14347" max="14347" width="3.85546875" style="2" customWidth="1"/>
    <col min="14348" max="14348" width="16.140625" style="2" customWidth="1"/>
    <col min="14349" max="14349" width="1.7109375" style="2" customWidth="1"/>
    <col min="14350" max="14350" width="3.42578125" style="2" customWidth="1"/>
    <col min="14351" max="14351" width="5.7109375" style="2" customWidth="1"/>
    <col min="14352" max="14352" width="23.5703125" style="2" customWidth="1"/>
    <col min="14353" max="14353" width="22.5703125" style="2" customWidth="1"/>
    <col min="14354" max="14354" width="8" style="2" customWidth="1"/>
    <col min="14355" max="14356" width="1.7109375" style="2" customWidth="1"/>
    <col min="14357" max="14357" width="15" style="2" customWidth="1"/>
    <col min="14358" max="14358" width="4" style="2" customWidth="1"/>
    <col min="14359" max="14359" width="16.28515625" style="2" customWidth="1"/>
    <col min="14360" max="14360" width="2.5703125" style="2" customWidth="1"/>
    <col min="14361" max="14361" width="16.140625" style="2" customWidth="1"/>
    <col min="14362" max="14362" width="1.7109375" style="2" customWidth="1"/>
    <col min="14363" max="14363" width="26.7109375" style="2" customWidth="1"/>
    <col min="14364" max="14364" width="2.42578125" style="2" customWidth="1"/>
    <col min="14365" max="14592" width="11.42578125" style="2"/>
    <col min="14593" max="14593" width="3.42578125" style="2" customWidth="1"/>
    <col min="14594" max="14594" width="12.42578125" style="2" customWidth="1"/>
    <col min="14595" max="14595" width="16.5703125" style="2" customWidth="1"/>
    <col min="14596" max="14596" width="22.5703125" style="2" customWidth="1"/>
    <col min="14597" max="14597" width="8" style="2" customWidth="1"/>
    <col min="14598" max="14599" width="1.7109375" style="2" customWidth="1"/>
    <col min="14600" max="14600" width="15" style="2" customWidth="1"/>
    <col min="14601" max="14601" width="4" style="2" customWidth="1"/>
    <col min="14602" max="14602" width="13.5703125" style="2" customWidth="1"/>
    <col min="14603" max="14603" width="3.85546875" style="2" customWidth="1"/>
    <col min="14604" max="14604" width="16.140625" style="2" customWidth="1"/>
    <col min="14605" max="14605" width="1.7109375" style="2" customWidth="1"/>
    <col min="14606" max="14606" width="3.42578125" style="2" customWidth="1"/>
    <col min="14607" max="14607" width="5.7109375" style="2" customWidth="1"/>
    <col min="14608" max="14608" width="23.5703125" style="2" customWidth="1"/>
    <col min="14609" max="14609" width="22.5703125" style="2" customWidth="1"/>
    <col min="14610" max="14610" width="8" style="2" customWidth="1"/>
    <col min="14611" max="14612" width="1.7109375" style="2" customWidth="1"/>
    <col min="14613" max="14613" width="15" style="2" customWidth="1"/>
    <col min="14614" max="14614" width="4" style="2" customWidth="1"/>
    <col min="14615" max="14615" width="16.28515625" style="2" customWidth="1"/>
    <col min="14616" max="14616" width="2.5703125" style="2" customWidth="1"/>
    <col min="14617" max="14617" width="16.140625" style="2" customWidth="1"/>
    <col min="14618" max="14618" width="1.7109375" style="2" customWidth="1"/>
    <col min="14619" max="14619" width="26.7109375" style="2" customWidth="1"/>
    <col min="14620" max="14620" width="2.42578125" style="2" customWidth="1"/>
    <col min="14621" max="14848" width="11.42578125" style="2"/>
    <col min="14849" max="14849" width="3.42578125" style="2" customWidth="1"/>
    <col min="14850" max="14850" width="12.42578125" style="2" customWidth="1"/>
    <col min="14851" max="14851" width="16.5703125" style="2" customWidth="1"/>
    <col min="14852" max="14852" width="22.5703125" style="2" customWidth="1"/>
    <col min="14853" max="14853" width="8" style="2" customWidth="1"/>
    <col min="14854" max="14855" width="1.7109375" style="2" customWidth="1"/>
    <col min="14856" max="14856" width="15" style="2" customWidth="1"/>
    <col min="14857" max="14857" width="4" style="2" customWidth="1"/>
    <col min="14858" max="14858" width="13.5703125" style="2" customWidth="1"/>
    <col min="14859" max="14859" width="3.85546875" style="2" customWidth="1"/>
    <col min="14860" max="14860" width="16.140625" style="2" customWidth="1"/>
    <col min="14861" max="14861" width="1.7109375" style="2" customWidth="1"/>
    <col min="14862" max="14862" width="3.42578125" style="2" customWidth="1"/>
    <col min="14863" max="14863" width="5.7109375" style="2" customWidth="1"/>
    <col min="14864" max="14864" width="23.5703125" style="2" customWidth="1"/>
    <col min="14865" max="14865" width="22.5703125" style="2" customWidth="1"/>
    <col min="14866" max="14866" width="8" style="2" customWidth="1"/>
    <col min="14867" max="14868" width="1.7109375" style="2" customWidth="1"/>
    <col min="14869" max="14869" width="15" style="2" customWidth="1"/>
    <col min="14870" max="14870" width="4" style="2" customWidth="1"/>
    <col min="14871" max="14871" width="16.28515625" style="2" customWidth="1"/>
    <col min="14872" max="14872" width="2.5703125" style="2" customWidth="1"/>
    <col min="14873" max="14873" width="16.140625" style="2" customWidth="1"/>
    <col min="14874" max="14874" width="1.7109375" style="2" customWidth="1"/>
    <col min="14875" max="14875" width="26.7109375" style="2" customWidth="1"/>
    <col min="14876" max="14876" width="2.42578125" style="2" customWidth="1"/>
    <col min="14877" max="15104" width="11.42578125" style="2"/>
    <col min="15105" max="15105" width="3.42578125" style="2" customWidth="1"/>
    <col min="15106" max="15106" width="12.42578125" style="2" customWidth="1"/>
    <col min="15107" max="15107" width="16.5703125" style="2" customWidth="1"/>
    <col min="15108" max="15108" width="22.5703125" style="2" customWidth="1"/>
    <col min="15109" max="15109" width="8" style="2" customWidth="1"/>
    <col min="15110" max="15111" width="1.7109375" style="2" customWidth="1"/>
    <col min="15112" max="15112" width="15" style="2" customWidth="1"/>
    <col min="15113" max="15113" width="4" style="2" customWidth="1"/>
    <col min="15114" max="15114" width="13.5703125" style="2" customWidth="1"/>
    <col min="15115" max="15115" width="3.85546875" style="2" customWidth="1"/>
    <col min="15116" max="15116" width="16.140625" style="2" customWidth="1"/>
    <col min="15117" max="15117" width="1.7109375" style="2" customWidth="1"/>
    <col min="15118" max="15118" width="3.42578125" style="2" customWidth="1"/>
    <col min="15119" max="15119" width="5.7109375" style="2" customWidth="1"/>
    <col min="15120" max="15120" width="23.5703125" style="2" customWidth="1"/>
    <col min="15121" max="15121" width="22.5703125" style="2" customWidth="1"/>
    <col min="15122" max="15122" width="8" style="2" customWidth="1"/>
    <col min="15123" max="15124" width="1.7109375" style="2" customWidth="1"/>
    <col min="15125" max="15125" width="15" style="2" customWidth="1"/>
    <col min="15126" max="15126" width="4" style="2" customWidth="1"/>
    <col min="15127" max="15127" width="16.28515625" style="2" customWidth="1"/>
    <col min="15128" max="15128" width="2.5703125" style="2" customWidth="1"/>
    <col min="15129" max="15129" width="16.140625" style="2" customWidth="1"/>
    <col min="15130" max="15130" width="1.7109375" style="2" customWidth="1"/>
    <col min="15131" max="15131" width="26.7109375" style="2" customWidth="1"/>
    <col min="15132" max="15132" width="2.42578125" style="2" customWidth="1"/>
    <col min="15133" max="15360" width="11.42578125" style="2"/>
    <col min="15361" max="15361" width="3.42578125" style="2" customWidth="1"/>
    <col min="15362" max="15362" width="12.42578125" style="2" customWidth="1"/>
    <col min="15363" max="15363" width="16.5703125" style="2" customWidth="1"/>
    <col min="15364" max="15364" width="22.5703125" style="2" customWidth="1"/>
    <col min="15365" max="15365" width="8" style="2" customWidth="1"/>
    <col min="15366" max="15367" width="1.7109375" style="2" customWidth="1"/>
    <col min="15368" max="15368" width="15" style="2" customWidth="1"/>
    <col min="15369" max="15369" width="4" style="2" customWidth="1"/>
    <col min="15370" max="15370" width="13.5703125" style="2" customWidth="1"/>
    <col min="15371" max="15371" width="3.85546875" style="2" customWidth="1"/>
    <col min="15372" max="15372" width="16.140625" style="2" customWidth="1"/>
    <col min="15373" max="15373" width="1.7109375" style="2" customWidth="1"/>
    <col min="15374" max="15374" width="3.42578125" style="2" customWidth="1"/>
    <col min="15375" max="15375" width="5.7109375" style="2" customWidth="1"/>
    <col min="15376" max="15376" width="23.5703125" style="2" customWidth="1"/>
    <col min="15377" max="15377" width="22.5703125" style="2" customWidth="1"/>
    <col min="15378" max="15378" width="8" style="2" customWidth="1"/>
    <col min="15379" max="15380" width="1.7109375" style="2" customWidth="1"/>
    <col min="15381" max="15381" width="15" style="2" customWidth="1"/>
    <col min="15382" max="15382" width="4" style="2" customWidth="1"/>
    <col min="15383" max="15383" width="16.28515625" style="2" customWidth="1"/>
    <col min="15384" max="15384" width="2.5703125" style="2" customWidth="1"/>
    <col min="15385" max="15385" width="16.140625" style="2" customWidth="1"/>
    <col min="15386" max="15386" width="1.7109375" style="2" customWidth="1"/>
    <col min="15387" max="15387" width="26.7109375" style="2" customWidth="1"/>
    <col min="15388" max="15388" width="2.42578125" style="2" customWidth="1"/>
    <col min="15389" max="15616" width="11.42578125" style="2"/>
    <col min="15617" max="15617" width="3.42578125" style="2" customWidth="1"/>
    <col min="15618" max="15618" width="12.42578125" style="2" customWidth="1"/>
    <col min="15619" max="15619" width="16.5703125" style="2" customWidth="1"/>
    <col min="15620" max="15620" width="22.5703125" style="2" customWidth="1"/>
    <col min="15621" max="15621" width="8" style="2" customWidth="1"/>
    <col min="15622" max="15623" width="1.7109375" style="2" customWidth="1"/>
    <col min="15624" max="15624" width="15" style="2" customWidth="1"/>
    <col min="15625" max="15625" width="4" style="2" customWidth="1"/>
    <col min="15626" max="15626" width="13.5703125" style="2" customWidth="1"/>
    <col min="15627" max="15627" width="3.85546875" style="2" customWidth="1"/>
    <col min="15628" max="15628" width="16.140625" style="2" customWidth="1"/>
    <col min="15629" max="15629" width="1.7109375" style="2" customWidth="1"/>
    <col min="15630" max="15630" width="3.42578125" style="2" customWidth="1"/>
    <col min="15631" max="15631" width="5.7109375" style="2" customWidth="1"/>
    <col min="15632" max="15632" width="23.5703125" style="2" customWidth="1"/>
    <col min="15633" max="15633" width="22.5703125" style="2" customWidth="1"/>
    <col min="15634" max="15634" width="8" style="2" customWidth="1"/>
    <col min="15635" max="15636" width="1.7109375" style="2" customWidth="1"/>
    <col min="15637" max="15637" width="15" style="2" customWidth="1"/>
    <col min="15638" max="15638" width="4" style="2" customWidth="1"/>
    <col min="15639" max="15639" width="16.28515625" style="2" customWidth="1"/>
    <col min="15640" max="15640" width="2.5703125" style="2" customWidth="1"/>
    <col min="15641" max="15641" width="16.140625" style="2" customWidth="1"/>
    <col min="15642" max="15642" width="1.7109375" style="2" customWidth="1"/>
    <col min="15643" max="15643" width="26.7109375" style="2" customWidth="1"/>
    <col min="15644" max="15644" width="2.42578125" style="2" customWidth="1"/>
    <col min="15645" max="15872" width="11.42578125" style="2"/>
    <col min="15873" max="15873" width="3.42578125" style="2" customWidth="1"/>
    <col min="15874" max="15874" width="12.42578125" style="2" customWidth="1"/>
    <col min="15875" max="15875" width="16.5703125" style="2" customWidth="1"/>
    <col min="15876" max="15876" width="22.5703125" style="2" customWidth="1"/>
    <col min="15877" max="15877" width="8" style="2" customWidth="1"/>
    <col min="15878" max="15879" width="1.7109375" style="2" customWidth="1"/>
    <col min="15880" max="15880" width="15" style="2" customWidth="1"/>
    <col min="15881" max="15881" width="4" style="2" customWidth="1"/>
    <col min="15882" max="15882" width="13.5703125" style="2" customWidth="1"/>
    <col min="15883" max="15883" width="3.85546875" style="2" customWidth="1"/>
    <col min="15884" max="15884" width="16.140625" style="2" customWidth="1"/>
    <col min="15885" max="15885" width="1.7109375" style="2" customWidth="1"/>
    <col min="15886" max="15886" width="3.42578125" style="2" customWidth="1"/>
    <col min="15887" max="15887" width="5.7109375" style="2" customWidth="1"/>
    <col min="15888" max="15888" width="23.5703125" style="2" customWidth="1"/>
    <col min="15889" max="15889" width="22.5703125" style="2" customWidth="1"/>
    <col min="15890" max="15890" width="8" style="2" customWidth="1"/>
    <col min="15891" max="15892" width="1.7109375" style="2" customWidth="1"/>
    <col min="15893" max="15893" width="15" style="2" customWidth="1"/>
    <col min="15894" max="15894" width="4" style="2" customWidth="1"/>
    <col min="15895" max="15895" width="16.28515625" style="2" customWidth="1"/>
    <col min="15896" max="15896" width="2.5703125" style="2" customWidth="1"/>
    <col min="15897" max="15897" width="16.140625" style="2" customWidth="1"/>
    <col min="15898" max="15898" width="1.7109375" style="2" customWidth="1"/>
    <col min="15899" max="15899" width="26.7109375" style="2" customWidth="1"/>
    <col min="15900" max="15900" width="2.42578125" style="2" customWidth="1"/>
    <col min="15901" max="16128" width="11.42578125" style="2"/>
    <col min="16129" max="16129" width="3.42578125" style="2" customWidth="1"/>
    <col min="16130" max="16130" width="12.42578125" style="2" customWidth="1"/>
    <col min="16131" max="16131" width="16.5703125" style="2" customWidth="1"/>
    <col min="16132" max="16132" width="22.5703125" style="2" customWidth="1"/>
    <col min="16133" max="16133" width="8" style="2" customWidth="1"/>
    <col min="16134" max="16135" width="1.7109375" style="2" customWidth="1"/>
    <col min="16136" max="16136" width="15" style="2" customWidth="1"/>
    <col min="16137" max="16137" width="4" style="2" customWidth="1"/>
    <col min="16138" max="16138" width="13.5703125" style="2" customWidth="1"/>
    <col min="16139" max="16139" width="3.85546875" style="2" customWidth="1"/>
    <col min="16140" max="16140" width="16.140625" style="2" customWidth="1"/>
    <col min="16141" max="16141" width="1.7109375" style="2" customWidth="1"/>
    <col min="16142" max="16142" width="3.42578125" style="2" customWidth="1"/>
    <col min="16143" max="16143" width="5.7109375" style="2" customWidth="1"/>
    <col min="16144" max="16144" width="23.5703125" style="2" customWidth="1"/>
    <col min="16145" max="16145" width="22.5703125" style="2" customWidth="1"/>
    <col min="16146" max="16146" width="8" style="2" customWidth="1"/>
    <col min="16147" max="16148" width="1.7109375" style="2" customWidth="1"/>
    <col min="16149" max="16149" width="15" style="2" customWidth="1"/>
    <col min="16150" max="16150" width="4" style="2" customWidth="1"/>
    <col min="16151" max="16151" width="16.28515625" style="2" customWidth="1"/>
    <col min="16152" max="16152" width="2.5703125" style="2" customWidth="1"/>
    <col min="16153" max="16153" width="16.140625" style="2" customWidth="1"/>
    <col min="16154" max="16154" width="1.7109375" style="2" customWidth="1"/>
    <col min="16155" max="16155" width="26.7109375" style="2" customWidth="1"/>
    <col min="16156" max="16156" width="2.42578125" style="2" customWidth="1"/>
    <col min="16157" max="16384" width="11.42578125" style="2"/>
  </cols>
  <sheetData>
    <row r="1" spans="1:26" ht="24.95" customHeight="1" x14ac:dyDescent="0.4">
      <c r="A1" s="1" t="s">
        <v>0</v>
      </c>
      <c r="B1" s="1"/>
      <c r="C1" s="1"/>
      <c r="E1" s="3"/>
      <c r="F1" s="3"/>
      <c r="G1" s="4"/>
      <c r="H1" s="3"/>
      <c r="I1" s="4"/>
      <c r="J1" s="3"/>
      <c r="K1" s="3"/>
      <c r="L1" s="5"/>
      <c r="M1" s="5"/>
      <c r="N1" s="1" t="s">
        <v>0</v>
      </c>
      <c r="O1" s="1"/>
      <c r="P1" s="1"/>
      <c r="R1" s="3"/>
      <c r="S1" s="3"/>
      <c r="T1" s="4"/>
      <c r="U1" s="3"/>
      <c r="V1" s="4"/>
      <c r="W1" s="3"/>
      <c r="X1" s="3"/>
      <c r="Y1" s="5"/>
      <c r="Z1" s="5"/>
    </row>
    <row r="2" spans="1:26" s="5" customFormat="1" ht="24.95" customHeight="1" x14ac:dyDescent="0.25">
      <c r="A2" s="6" t="s">
        <v>2</v>
      </c>
      <c r="B2" s="6"/>
      <c r="C2" s="6"/>
      <c r="D2" s="198"/>
      <c r="E2" s="198"/>
      <c r="F2" s="7"/>
      <c r="G2" s="8"/>
      <c r="H2" s="9" t="s">
        <v>3</v>
      </c>
      <c r="I2" s="8"/>
      <c r="J2" s="10"/>
      <c r="K2" s="11"/>
      <c r="L2" s="12" t="s">
        <v>4</v>
      </c>
      <c r="N2" s="6" t="s">
        <v>2</v>
      </c>
      <c r="O2" s="6"/>
      <c r="P2" s="6"/>
      <c r="Q2" s="198"/>
      <c r="R2" s="198"/>
      <c r="S2" s="7"/>
      <c r="T2" s="8"/>
      <c r="U2" s="9" t="s">
        <v>3</v>
      </c>
      <c r="V2" s="8"/>
      <c r="W2" s="19"/>
      <c r="X2" s="11"/>
      <c r="Y2" s="12" t="s">
        <v>4</v>
      </c>
    </row>
    <row r="3" spans="1:26" s="5" customFormat="1" ht="24.75" customHeight="1" x14ac:dyDescent="0.25">
      <c r="A3" s="6" t="s">
        <v>9</v>
      </c>
      <c r="C3" s="6"/>
      <c r="D3" s="13"/>
      <c r="E3" s="13"/>
      <c r="F3" s="7"/>
      <c r="G3" s="8"/>
      <c r="H3" s="14" t="s">
        <v>7</v>
      </c>
      <c r="I3" s="8"/>
      <c r="J3" s="198"/>
      <c r="K3" s="198"/>
      <c r="L3" s="198"/>
      <c r="N3" s="6" t="s">
        <v>9</v>
      </c>
      <c r="P3" s="6"/>
      <c r="Q3" s="13"/>
      <c r="R3" s="13"/>
      <c r="S3" s="7"/>
      <c r="T3" s="8"/>
      <c r="U3" s="14" t="s">
        <v>7</v>
      </c>
      <c r="V3" s="8"/>
      <c r="W3" s="198"/>
      <c r="X3" s="198"/>
      <c r="Y3" s="198"/>
    </row>
    <row r="4" spans="1:26" s="5" customFormat="1" ht="24.95" customHeight="1" x14ac:dyDescent="0.25">
      <c r="A4" s="6" t="s">
        <v>12</v>
      </c>
      <c r="C4" s="6"/>
      <c r="D4" s="13"/>
      <c r="E4" s="13"/>
      <c r="F4" s="7"/>
      <c r="G4" s="8"/>
      <c r="H4" s="14" t="s">
        <v>10</v>
      </c>
      <c r="I4" s="8"/>
      <c r="J4" s="196"/>
      <c r="K4" s="196"/>
      <c r="L4" s="196"/>
      <c r="N4" s="6" t="s">
        <v>12</v>
      </c>
      <c r="P4" s="6"/>
      <c r="Q4" s="13"/>
      <c r="R4" s="13"/>
      <c r="S4" s="7"/>
      <c r="T4" s="8"/>
      <c r="U4" s="14" t="s">
        <v>10</v>
      </c>
      <c r="V4" s="8"/>
      <c r="W4" s="196"/>
      <c r="X4" s="196"/>
      <c r="Y4" s="196"/>
    </row>
    <row r="5" spans="1:26" s="5" customFormat="1" ht="24.95" customHeight="1" x14ac:dyDescent="0.25">
      <c r="A5" s="6" t="s">
        <v>14</v>
      </c>
      <c r="C5" s="6"/>
      <c r="D5" s="13"/>
      <c r="E5" s="13"/>
      <c r="F5" s="7"/>
      <c r="G5" s="8"/>
      <c r="H5" s="14" t="s">
        <v>13</v>
      </c>
      <c r="I5" s="8"/>
      <c r="J5" s="196"/>
      <c r="K5" s="196"/>
      <c r="L5" s="196"/>
      <c r="N5" s="6" t="s">
        <v>14</v>
      </c>
      <c r="P5" s="6"/>
      <c r="Q5" s="13"/>
      <c r="R5" s="13"/>
      <c r="S5" s="7"/>
      <c r="T5" s="8"/>
      <c r="U5" s="14" t="s">
        <v>13</v>
      </c>
      <c r="V5" s="8"/>
      <c r="W5" s="196"/>
      <c r="X5" s="196"/>
      <c r="Y5" s="196"/>
    </row>
    <row r="6" spans="1:26" s="5" customFormat="1" ht="24.95" customHeight="1" x14ac:dyDescent="0.25">
      <c r="A6" s="6" t="s">
        <v>16</v>
      </c>
      <c r="C6" s="6"/>
      <c r="D6" s="13"/>
      <c r="E6" s="13"/>
      <c r="F6" s="7"/>
      <c r="G6" s="8"/>
      <c r="H6" s="14" t="s">
        <v>15</v>
      </c>
      <c r="I6" s="16"/>
      <c r="J6" s="17"/>
      <c r="K6" s="196"/>
      <c r="L6" s="196"/>
      <c r="N6" s="6" t="s">
        <v>16</v>
      </c>
      <c r="P6" s="6"/>
      <c r="Q6" s="13"/>
      <c r="R6" s="13"/>
      <c r="S6" s="7"/>
      <c r="T6" s="8"/>
      <c r="U6" s="14" t="s">
        <v>139</v>
      </c>
      <c r="V6" s="16"/>
      <c r="W6" s="17"/>
      <c r="X6" s="196"/>
      <c r="Y6" s="196"/>
    </row>
    <row r="7" spans="1:26" s="5" customFormat="1" ht="24.95" customHeight="1" x14ac:dyDescent="0.25">
      <c r="A7" s="6" t="s">
        <v>19</v>
      </c>
      <c r="C7" s="6"/>
      <c r="D7" s="13"/>
      <c r="E7" s="13"/>
      <c r="F7" s="7"/>
      <c r="G7" s="16"/>
      <c r="H7" s="14" t="s">
        <v>17</v>
      </c>
      <c r="I7" s="8"/>
      <c r="J7" s="196"/>
      <c r="K7" s="196"/>
      <c r="L7" s="196"/>
      <c r="N7" s="6" t="s">
        <v>140</v>
      </c>
      <c r="P7" s="6"/>
      <c r="Q7" s="13"/>
      <c r="R7" s="13"/>
      <c r="S7" s="7"/>
      <c r="T7" s="16"/>
      <c r="U7" s="14" t="s">
        <v>17</v>
      </c>
      <c r="V7" s="8"/>
      <c r="W7" s="196"/>
      <c r="X7" s="196"/>
      <c r="Y7" s="196"/>
    </row>
    <row r="8" spans="1:26" s="5" customFormat="1" ht="24.95" customHeight="1" x14ac:dyDescent="0.25">
      <c r="A8" s="6" t="s">
        <v>22</v>
      </c>
      <c r="C8" s="6"/>
      <c r="D8" s="196"/>
      <c r="E8" s="196"/>
      <c r="F8" s="7"/>
      <c r="G8" s="8"/>
      <c r="H8" s="14" t="s">
        <v>20</v>
      </c>
      <c r="I8" s="8"/>
      <c r="J8" s="17"/>
      <c r="K8" s="197"/>
      <c r="L8" s="197"/>
      <c r="N8" s="6" t="s">
        <v>22</v>
      </c>
      <c r="P8" s="6"/>
      <c r="Q8" s="196"/>
      <c r="R8" s="196"/>
      <c r="S8" s="7"/>
      <c r="T8" s="8"/>
      <c r="U8" s="14" t="s">
        <v>20</v>
      </c>
      <c r="V8" s="8"/>
      <c r="W8" s="17"/>
      <c r="X8" s="197"/>
      <c r="Y8" s="197"/>
    </row>
    <row r="9" spans="1:26" s="5" customFormat="1" ht="24.95" customHeight="1" x14ac:dyDescent="0.2">
      <c r="A9" s="193"/>
      <c r="B9" s="193"/>
      <c r="C9" s="193"/>
      <c r="D9" s="193"/>
      <c r="E9" s="193"/>
      <c r="F9" s="7"/>
      <c r="G9" s="8"/>
      <c r="H9" s="193"/>
      <c r="I9" s="193"/>
      <c r="J9" s="193"/>
      <c r="K9" s="193"/>
      <c r="L9" s="193"/>
      <c r="N9" s="193"/>
      <c r="O9" s="193"/>
      <c r="P9" s="193"/>
      <c r="Q9" s="193"/>
      <c r="R9" s="193"/>
      <c r="S9" s="7"/>
      <c r="T9" s="8"/>
      <c r="U9" s="193"/>
      <c r="V9" s="193"/>
      <c r="W9" s="193"/>
      <c r="X9" s="193"/>
      <c r="Y9" s="193"/>
    </row>
    <row r="10" spans="1:26" s="5" customFormat="1" ht="24.95" customHeight="1" x14ac:dyDescent="0.2">
      <c r="A10" s="193"/>
      <c r="B10" s="193"/>
      <c r="C10" s="193"/>
      <c r="D10" s="193"/>
      <c r="E10" s="193"/>
      <c r="F10" s="7"/>
      <c r="G10" s="8"/>
      <c r="H10" s="193"/>
      <c r="I10" s="193"/>
      <c r="J10" s="193"/>
      <c r="K10" s="193"/>
      <c r="L10" s="193"/>
      <c r="N10" s="193"/>
      <c r="O10" s="193"/>
      <c r="P10" s="193"/>
      <c r="Q10" s="193"/>
      <c r="R10" s="193"/>
      <c r="S10" s="7"/>
      <c r="T10" s="8"/>
      <c r="U10" s="193"/>
      <c r="V10" s="193"/>
      <c r="W10" s="193"/>
      <c r="X10" s="193"/>
      <c r="Y10" s="193"/>
    </row>
    <row r="11" spans="1:26" ht="6.75" customHeight="1" thickBot="1" x14ac:dyDescent="0.25">
      <c r="L11" s="5"/>
      <c r="M11" s="5"/>
      <c r="Y11" s="5"/>
      <c r="Z11" s="5"/>
    </row>
    <row r="12" spans="1:26" s="5" customFormat="1" ht="24.75" customHeight="1" thickBot="1" x14ac:dyDescent="0.3">
      <c r="A12" s="23" t="s">
        <v>24</v>
      </c>
      <c r="B12" s="24"/>
      <c r="C12" s="23"/>
      <c r="D12" s="194" t="s">
        <v>25</v>
      </c>
      <c r="E12" s="194"/>
      <c r="F12" s="195" t="s">
        <v>26</v>
      </c>
      <c r="G12" s="195"/>
      <c r="H12" s="195"/>
      <c r="I12" s="195"/>
      <c r="J12" s="191" t="s">
        <v>131</v>
      </c>
      <c r="K12" s="191"/>
      <c r="L12" s="191"/>
      <c r="M12" s="192"/>
      <c r="N12" s="25" t="s">
        <v>27</v>
      </c>
      <c r="O12" s="25"/>
      <c r="P12" s="25"/>
      <c r="Q12" s="194" t="s">
        <v>25</v>
      </c>
      <c r="R12" s="194"/>
      <c r="S12" s="195" t="s">
        <v>26</v>
      </c>
      <c r="T12" s="195"/>
      <c r="U12" s="195"/>
      <c r="V12" s="195"/>
      <c r="W12" s="191" t="s">
        <v>131</v>
      </c>
      <c r="X12" s="191"/>
      <c r="Y12" s="191"/>
      <c r="Z12" s="192"/>
    </row>
    <row r="13" spans="1:26" s="33" customFormat="1" ht="36" customHeight="1" x14ac:dyDescent="0.25">
      <c r="A13" s="27"/>
      <c r="B13" s="189" t="s">
        <v>28</v>
      </c>
      <c r="C13" s="190"/>
      <c r="D13" s="190"/>
      <c r="E13" s="28" t="s">
        <v>29</v>
      </c>
      <c r="F13" s="28"/>
      <c r="G13" s="29"/>
      <c r="H13" s="29" t="s">
        <v>30</v>
      </c>
      <c r="I13" s="29"/>
      <c r="J13" s="30" t="s">
        <v>31</v>
      </c>
      <c r="K13" s="29"/>
      <c r="L13" s="31" t="s">
        <v>32</v>
      </c>
      <c r="M13" s="32"/>
      <c r="N13" s="27"/>
      <c r="O13" s="189" t="s">
        <v>28</v>
      </c>
      <c r="P13" s="190"/>
      <c r="Q13" s="190"/>
      <c r="R13" s="28" t="s">
        <v>29</v>
      </c>
      <c r="S13" s="28"/>
      <c r="T13" s="29"/>
      <c r="U13" s="29" t="s">
        <v>30</v>
      </c>
      <c r="V13" s="29"/>
      <c r="W13" s="30" t="s">
        <v>31</v>
      </c>
      <c r="X13" s="29"/>
      <c r="Y13" s="31" t="s">
        <v>32</v>
      </c>
      <c r="Z13" s="32"/>
    </row>
    <row r="14" spans="1:26" s="5" customFormat="1" ht="24.95" customHeight="1" x14ac:dyDescent="0.25">
      <c r="A14" s="34"/>
      <c r="B14" s="187" t="s">
        <v>33</v>
      </c>
      <c r="C14" s="187"/>
      <c r="D14" s="187"/>
      <c r="E14" s="35" t="s">
        <v>34</v>
      </c>
      <c r="F14" s="36"/>
      <c r="G14" s="37"/>
      <c r="H14" s="38">
        <v>5</v>
      </c>
      <c r="I14" s="37"/>
      <c r="J14" s="39"/>
      <c r="K14" s="40"/>
      <c r="L14" s="41">
        <f>H14*J$14</f>
        <v>0</v>
      </c>
      <c r="M14" s="42"/>
      <c r="N14" s="34"/>
      <c r="O14" s="187" t="s">
        <v>33</v>
      </c>
      <c r="P14" s="187"/>
      <c r="Q14" s="187"/>
      <c r="R14" s="35" t="s">
        <v>34</v>
      </c>
      <c r="S14" s="36"/>
      <c r="T14" s="37"/>
      <c r="U14" s="38">
        <v>5</v>
      </c>
      <c r="V14" s="37"/>
      <c r="W14" s="39"/>
      <c r="X14" s="40"/>
      <c r="Y14" s="41">
        <f>U14*W$14</f>
        <v>0</v>
      </c>
      <c r="Z14" s="42"/>
    </row>
    <row r="15" spans="1:26" s="5" customFormat="1" ht="20.100000000000001" customHeight="1" x14ac:dyDescent="0.25">
      <c r="A15" s="44" t="str">
        <f>IF(H15&gt;20,"X","")</f>
        <v/>
      </c>
      <c r="B15" s="188" t="s">
        <v>35</v>
      </c>
      <c r="C15" s="188"/>
      <c r="D15" s="188"/>
      <c r="E15" s="35" t="s">
        <v>34</v>
      </c>
      <c r="F15" s="36"/>
      <c r="G15" s="37"/>
      <c r="H15" s="45">
        <v>0</v>
      </c>
      <c r="I15" s="46"/>
      <c r="J15" s="47"/>
      <c r="K15" s="48" t="str">
        <f>IF((J15)&gt;($J$14),"X"," ")</f>
        <v xml:space="preserve"> </v>
      </c>
      <c r="L15" s="49">
        <f>H15*J15</f>
        <v>0</v>
      </c>
      <c r="M15" s="42"/>
      <c r="N15" s="44" t="str">
        <f>IF(U15&gt;20,"X","")</f>
        <v/>
      </c>
      <c r="O15" s="188" t="s">
        <v>35</v>
      </c>
      <c r="P15" s="188"/>
      <c r="Q15" s="188"/>
      <c r="R15" s="35" t="s">
        <v>34</v>
      </c>
      <c r="S15" s="36"/>
      <c r="T15" s="37"/>
      <c r="U15" s="45">
        <v>0</v>
      </c>
      <c r="V15" s="46"/>
      <c r="W15" s="47"/>
      <c r="X15" s="48" t="str">
        <f>IF((W15)&gt;($J$14),"X"," ")</f>
        <v xml:space="preserve"> </v>
      </c>
      <c r="Y15" s="49">
        <f>U15*W15</f>
        <v>0</v>
      </c>
      <c r="Z15" s="42"/>
    </row>
    <row r="16" spans="1:26" s="5" customFormat="1" ht="20.100000000000001" customHeight="1" x14ac:dyDescent="0.25">
      <c r="A16" s="44" t="str">
        <f>IF(H16&gt;5,"X","")</f>
        <v/>
      </c>
      <c r="B16" s="188" t="s">
        <v>36</v>
      </c>
      <c r="C16" s="188"/>
      <c r="D16" s="188"/>
      <c r="E16" s="35" t="s">
        <v>34</v>
      </c>
      <c r="F16" s="36"/>
      <c r="G16" s="37"/>
      <c r="H16" s="45">
        <v>0</v>
      </c>
      <c r="I16" s="46"/>
      <c r="J16" s="47"/>
      <c r="K16" s="48" t="str">
        <f t="shared" ref="K16:K23" si="0">IF((J16)&gt;($J$14),"X"," ")</f>
        <v xml:space="preserve"> </v>
      </c>
      <c r="L16" s="49">
        <f>H16*J16</f>
        <v>0</v>
      </c>
      <c r="M16" s="42"/>
      <c r="N16" s="44" t="str">
        <f>IF(U16&gt;5,"X","")</f>
        <v/>
      </c>
      <c r="O16" s="188" t="s">
        <v>36</v>
      </c>
      <c r="P16" s="188"/>
      <c r="Q16" s="188"/>
      <c r="R16" s="35" t="s">
        <v>34</v>
      </c>
      <c r="S16" s="36"/>
      <c r="T16" s="37"/>
      <c r="U16" s="45">
        <v>0</v>
      </c>
      <c r="V16" s="46"/>
      <c r="W16" s="47"/>
      <c r="X16" s="48" t="str">
        <f t="shared" ref="X16:X23" si="1">IF((W16)&gt;($J$14),"X"," ")</f>
        <v xml:space="preserve"> </v>
      </c>
      <c r="Y16" s="49">
        <f>U16*W16</f>
        <v>0</v>
      </c>
      <c r="Z16" s="42"/>
    </row>
    <row r="17" spans="1:26" s="5" customFormat="1" ht="20.100000000000001" customHeight="1" x14ac:dyDescent="0.25">
      <c r="A17" s="44" t="str">
        <f>IF(H17&gt;10,"X","")</f>
        <v/>
      </c>
      <c r="B17" s="188" t="s">
        <v>37</v>
      </c>
      <c r="C17" s="188"/>
      <c r="D17" s="188"/>
      <c r="E17" s="35" t="s">
        <v>34</v>
      </c>
      <c r="F17" s="36"/>
      <c r="G17" s="37"/>
      <c r="H17" s="45">
        <v>0</v>
      </c>
      <c r="I17" s="46"/>
      <c r="J17" s="47"/>
      <c r="K17" s="48" t="str">
        <f t="shared" si="0"/>
        <v xml:space="preserve"> </v>
      </c>
      <c r="L17" s="49">
        <f>H17*J17</f>
        <v>0</v>
      </c>
      <c r="M17" s="42"/>
      <c r="N17" s="44" t="str">
        <f>IF(U17&gt;10,"X","")</f>
        <v/>
      </c>
      <c r="O17" s="188" t="s">
        <v>37</v>
      </c>
      <c r="P17" s="188"/>
      <c r="Q17" s="188"/>
      <c r="R17" s="35" t="s">
        <v>34</v>
      </c>
      <c r="S17" s="36"/>
      <c r="T17" s="37"/>
      <c r="U17" s="45">
        <v>0</v>
      </c>
      <c r="V17" s="46"/>
      <c r="W17" s="47"/>
      <c r="X17" s="48" t="str">
        <f t="shared" si="1"/>
        <v xml:space="preserve"> </v>
      </c>
      <c r="Y17" s="49">
        <f>U17*W17</f>
        <v>0</v>
      </c>
      <c r="Z17" s="42"/>
    </row>
    <row r="18" spans="1:26" s="5" customFormat="1" ht="20.100000000000001" customHeight="1" x14ac:dyDescent="0.2">
      <c r="A18" s="44" t="str">
        <f>IF(H18&gt;5,"X","")</f>
        <v/>
      </c>
      <c r="B18" s="188" t="s">
        <v>137</v>
      </c>
      <c r="C18" s="188"/>
      <c r="D18" s="188"/>
      <c r="E18" s="35" t="s">
        <v>34</v>
      </c>
      <c r="F18" s="36"/>
      <c r="G18" s="37"/>
      <c r="H18" s="45">
        <v>0</v>
      </c>
      <c r="I18" s="46"/>
      <c r="J18" s="47"/>
      <c r="K18" s="48" t="str">
        <f t="shared" si="0"/>
        <v xml:space="preserve"> </v>
      </c>
      <c r="L18" s="49">
        <f>H18*J18</f>
        <v>0</v>
      </c>
      <c r="M18" s="53"/>
      <c r="N18" s="44" t="str">
        <f>IF(U18&gt;5,"X","")</f>
        <v/>
      </c>
      <c r="O18" s="188" t="s">
        <v>137</v>
      </c>
      <c r="P18" s="188"/>
      <c r="Q18" s="188"/>
      <c r="R18" s="35" t="s">
        <v>34</v>
      </c>
      <c r="S18" s="36"/>
      <c r="T18" s="37"/>
      <c r="U18" s="45">
        <v>0</v>
      </c>
      <c r="V18" s="46"/>
      <c r="W18" s="47"/>
      <c r="X18" s="48" t="str">
        <f t="shared" si="1"/>
        <v xml:space="preserve"> </v>
      </c>
      <c r="Y18" s="49">
        <f>U18*W18</f>
        <v>0</v>
      </c>
      <c r="Z18" s="53"/>
    </row>
    <row r="19" spans="1:26" s="5" customFormat="1" ht="24.95" customHeight="1" x14ac:dyDescent="0.2">
      <c r="A19" s="34"/>
      <c r="B19" s="187" t="s">
        <v>39</v>
      </c>
      <c r="C19" s="187"/>
      <c r="D19" s="187"/>
      <c r="E19" s="35" t="s">
        <v>34</v>
      </c>
      <c r="F19" s="36"/>
      <c r="G19" s="54"/>
      <c r="H19" s="55">
        <f>IF(J19&gt;0,L19/J19,0)</f>
        <v>0</v>
      </c>
      <c r="I19" s="37"/>
      <c r="J19" s="56">
        <f>J14</f>
        <v>0</v>
      </c>
      <c r="K19" s="57" t="str">
        <f t="shared" si="0"/>
        <v xml:space="preserve"> </v>
      </c>
      <c r="L19" s="41">
        <f>SUM(L15:L18)</f>
        <v>0</v>
      </c>
      <c r="M19" s="53"/>
      <c r="N19" s="34"/>
      <c r="O19" s="187" t="s">
        <v>39</v>
      </c>
      <c r="P19" s="187"/>
      <c r="Q19" s="187"/>
      <c r="R19" s="35" t="s">
        <v>34</v>
      </c>
      <c r="S19" s="36"/>
      <c r="T19" s="54"/>
      <c r="U19" s="55">
        <f>IF(W19&gt;0,Y19/W19,0)</f>
        <v>0</v>
      </c>
      <c r="V19" s="37"/>
      <c r="W19" s="56">
        <f>W14</f>
        <v>0</v>
      </c>
      <c r="X19" s="57" t="str">
        <f t="shared" si="1"/>
        <v xml:space="preserve"> </v>
      </c>
      <c r="Y19" s="41">
        <f>SUM(Y15:Y18)</f>
        <v>0</v>
      </c>
      <c r="Z19" s="53"/>
    </row>
    <row r="20" spans="1:26" s="5" customFormat="1" ht="24.95" customHeight="1" x14ac:dyDescent="0.2">
      <c r="A20" s="34"/>
      <c r="B20" s="183" t="s">
        <v>40</v>
      </c>
      <c r="C20" s="183"/>
      <c r="D20" s="183"/>
      <c r="E20" s="58" t="s">
        <v>34</v>
      </c>
      <c r="F20" s="36"/>
      <c r="G20" s="54"/>
      <c r="H20" s="55">
        <v>10</v>
      </c>
      <c r="I20" s="37"/>
      <c r="J20" s="39"/>
      <c r="K20" s="57" t="str">
        <f t="shared" si="0"/>
        <v xml:space="preserve"> </v>
      </c>
      <c r="L20" s="41">
        <f>H20*J20</f>
        <v>0</v>
      </c>
      <c r="M20" s="53"/>
      <c r="N20" s="34"/>
      <c r="O20" s="183" t="s">
        <v>40</v>
      </c>
      <c r="P20" s="183"/>
      <c r="Q20" s="183"/>
      <c r="R20" s="58" t="s">
        <v>34</v>
      </c>
      <c r="S20" s="36"/>
      <c r="T20" s="54"/>
      <c r="U20" s="55">
        <v>10</v>
      </c>
      <c r="V20" s="37"/>
      <c r="W20" s="39"/>
      <c r="X20" s="57" t="str">
        <f t="shared" si="1"/>
        <v xml:space="preserve"> </v>
      </c>
      <c r="Y20" s="41">
        <f>U20*W20</f>
        <v>0</v>
      </c>
      <c r="Z20" s="53"/>
    </row>
    <row r="21" spans="1:26" s="5" customFormat="1" ht="20.100000000000001" customHeight="1" x14ac:dyDescent="0.25">
      <c r="A21" s="59" t="str">
        <f>IF(H21&gt;10,"X","")</f>
        <v/>
      </c>
      <c r="B21" s="182" t="s">
        <v>41</v>
      </c>
      <c r="C21" s="182"/>
      <c r="D21" s="182"/>
      <c r="E21" s="58" t="s">
        <v>34</v>
      </c>
      <c r="F21" s="36"/>
      <c r="G21" s="54"/>
      <c r="H21" s="45">
        <v>0</v>
      </c>
      <c r="I21" s="46"/>
      <c r="J21" s="47"/>
      <c r="K21" s="48" t="str">
        <f t="shared" si="0"/>
        <v xml:space="preserve"> </v>
      </c>
      <c r="L21" s="49">
        <f>H21*J21</f>
        <v>0</v>
      </c>
      <c r="M21" s="42"/>
      <c r="N21" s="59" t="str">
        <f>IF(U21&gt;10,"X","")</f>
        <v/>
      </c>
      <c r="O21" s="182" t="s">
        <v>41</v>
      </c>
      <c r="P21" s="182"/>
      <c r="Q21" s="182"/>
      <c r="R21" s="58" t="s">
        <v>34</v>
      </c>
      <c r="S21" s="36"/>
      <c r="T21" s="54"/>
      <c r="U21" s="45">
        <v>0</v>
      </c>
      <c r="V21" s="46"/>
      <c r="W21" s="47"/>
      <c r="X21" s="48" t="str">
        <f t="shared" si="1"/>
        <v xml:space="preserve"> </v>
      </c>
      <c r="Y21" s="49">
        <f>U21*W21</f>
        <v>0</v>
      </c>
      <c r="Z21" s="42"/>
    </row>
    <row r="22" spans="1:26" s="5" customFormat="1" ht="20.100000000000001" customHeight="1" x14ac:dyDescent="0.2">
      <c r="A22" s="59" t="str">
        <f>IF(H22&gt;10,"X","")</f>
        <v/>
      </c>
      <c r="B22" s="182" t="s">
        <v>42</v>
      </c>
      <c r="C22" s="182"/>
      <c r="D22" s="182"/>
      <c r="E22" s="58" t="s">
        <v>34</v>
      </c>
      <c r="F22" s="36"/>
      <c r="G22" s="54"/>
      <c r="H22" s="45">
        <v>0</v>
      </c>
      <c r="I22" s="46"/>
      <c r="J22" s="47"/>
      <c r="K22" s="48" t="str">
        <f t="shared" si="0"/>
        <v xml:space="preserve"> </v>
      </c>
      <c r="L22" s="49">
        <f>H22*J22</f>
        <v>0</v>
      </c>
      <c r="M22" s="53"/>
      <c r="N22" s="59" t="str">
        <f>IF(U22&gt;10,"X","")</f>
        <v/>
      </c>
      <c r="O22" s="182" t="s">
        <v>42</v>
      </c>
      <c r="P22" s="182"/>
      <c r="Q22" s="182"/>
      <c r="R22" s="58" t="s">
        <v>34</v>
      </c>
      <c r="S22" s="36"/>
      <c r="T22" s="54"/>
      <c r="U22" s="45">
        <v>0</v>
      </c>
      <c r="V22" s="46"/>
      <c r="W22" s="47"/>
      <c r="X22" s="48" t="str">
        <f t="shared" si="1"/>
        <v xml:space="preserve"> </v>
      </c>
      <c r="Y22" s="49">
        <f>U22*W22</f>
        <v>0</v>
      </c>
      <c r="Z22" s="53"/>
    </row>
    <row r="23" spans="1:26" s="5" customFormat="1" ht="24.95" customHeight="1" x14ac:dyDescent="0.2">
      <c r="A23" s="34"/>
      <c r="B23" s="183" t="s">
        <v>43</v>
      </c>
      <c r="C23" s="183"/>
      <c r="D23" s="183"/>
      <c r="E23" s="58" t="s">
        <v>34</v>
      </c>
      <c r="F23" s="36"/>
      <c r="G23" s="54"/>
      <c r="H23" s="55">
        <f>IF(L23&gt;0,L23/J23,0)</f>
        <v>0</v>
      </c>
      <c r="I23" s="37"/>
      <c r="J23" s="56">
        <f>J20</f>
        <v>0</v>
      </c>
      <c r="K23" s="57" t="str">
        <f t="shared" si="0"/>
        <v xml:space="preserve"> </v>
      </c>
      <c r="L23" s="41">
        <f>SUM(L21:L22)</f>
        <v>0</v>
      </c>
      <c r="M23" s="53"/>
      <c r="N23" s="34"/>
      <c r="O23" s="183" t="s">
        <v>43</v>
      </c>
      <c r="P23" s="183"/>
      <c r="Q23" s="183"/>
      <c r="R23" s="58" t="s">
        <v>34</v>
      </c>
      <c r="S23" s="36"/>
      <c r="T23" s="54"/>
      <c r="U23" s="55">
        <f>IF(Y23&gt;0,Y23/W23,0)</f>
        <v>0</v>
      </c>
      <c r="V23" s="37"/>
      <c r="W23" s="56">
        <f>W20</f>
        <v>0</v>
      </c>
      <c r="X23" s="57" t="str">
        <f t="shared" si="1"/>
        <v xml:space="preserve"> </v>
      </c>
      <c r="Y23" s="41">
        <f>SUM(Y21:Y22)</f>
        <v>0</v>
      </c>
      <c r="Z23" s="53"/>
    </row>
    <row r="24" spans="1:26" s="5" customFormat="1" ht="9" customHeight="1" x14ac:dyDescent="0.2">
      <c r="A24" s="63"/>
      <c r="B24" s="64"/>
      <c r="C24" s="64"/>
      <c r="D24" s="64"/>
      <c r="E24" s="64"/>
      <c r="F24" s="65"/>
      <c r="G24" s="65"/>
      <c r="H24" s="65"/>
      <c r="I24" s="65"/>
      <c r="J24" s="65"/>
      <c r="K24" s="64"/>
      <c r="L24" s="62"/>
      <c r="M24" s="53"/>
      <c r="N24" s="63"/>
      <c r="O24" s="64"/>
      <c r="P24" s="64"/>
      <c r="Q24" s="64"/>
      <c r="R24" s="64"/>
      <c r="S24" s="65"/>
      <c r="T24" s="65"/>
      <c r="U24" s="65"/>
      <c r="V24" s="65"/>
      <c r="W24" s="65"/>
      <c r="X24" s="64"/>
      <c r="Y24" s="62"/>
      <c r="Z24" s="53"/>
    </row>
    <row r="25" spans="1:26" s="5" customFormat="1" ht="24.95" customHeight="1" x14ac:dyDescent="0.2">
      <c r="A25" s="34"/>
      <c r="B25" s="184" t="s">
        <v>44</v>
      </c>
      <c r="C25" s="184"/>
      <c r="D25" s="184"/>
      <c r="E25" s="66" t="s">
        <v>45</v>
      </c>
      <c r="F25" s="36"/>
      <c r="G25" s="54"/>
      <c r="H25" s="55">
        <v>15</v>
      </c>
      <c r="I25" s="54"/>
      <c r="J25" s="61"/>
      <c r="K25" s="51"/>
      <c r="L25" s="41">
        <f>H25*J25</f>
        <v>0</v>
      </c>
      <c r="M25" s="53"/>
      <c r="N25" s="34"/>
      <c r="O25" s="184" t="s">
        <v>44</v>
      </c>
      <c r="P25" s="184"/>
      <c r="Q25" s="184"/>
      <c r="R25" s="66" t="s">
        <v>45</v>
      </c>
      <c r="S25" s="36"/>
      <c r="T25" s="54"/>
      <c r="U25" s="55">
        <v>15</v>
      </c>
      <c r="V25" s="54"/>
      <c r="W25" s="61"/>
      <c r="X25" s="51"/>
      <c r="Y25" s="41">
        <f>U25*W25</f>
        <v>0</v>
      </c>
      <c r="Z25" s="53"/>
    </row>
    <row r="26" spans="1:26" s="5" customFormat="1" ht="24.95" customHeight="1" thickBot="1" x14ac:dyDescent="0.25">
      <c r="A26" s="67"/>
      <c r="B26" s="186" t="s">
        <v>46</v>
      </c>
      <c r="C26" s="186"/>
      <c r="D26" s="186"/>
      <c r="E26" s="68" t="s">
        <v>45</v>
      </c>
      <c r="F26" s="69"/>
      <c r="G26" s="70"/>
      <c r="H26" s="71">
        <v>20</v>
      </c>
      <c r="I26" s="70"/>
      <c r="J26" s="72"/>
      <c r="K26" s="73"/>
      <c r="L26" s="74">
        <f>H26*J26</f>
        <v>0</v>
      </c>
      <c r="M26" s="75"/>
      <c r="N26" s="67"/>
      <c r="O26" s="186" t="s">
        <v>46</v>
      </c>
      <c r="P26" s="186"/>
      <c r="Q26" s="186"/>
      <c r="R26" s="68" t="s">
        <v>45</v>
      </c>
      <c r="S26" s="69"/>
      <c r="T26" s="70"/>
      <c r="U26" s="71">
        <v>20</v>
      </c>
      <c r="V26" s="70"/>
      <c r="W26" s="72"/>
      <c r="X26" s="73"/>
      <c r="Y26" s="74">
        <f>U26*W26</f>
        <v>0</v>
      </c>
      <c r="Z26" s="75"/>
    </row>
    <row r="27" spans="1:26" s="5" customFormat="1" ht="6" customHeight="1" x14ac:dyDescent="0.2">
      <c r="A27" s="34"/>
      <c r="B27" s="76"/>
      <c r="C27" s="76"/>
      <c r="D27" s="76"/>
      <c r="E27" s="36"/>
      <c r="F27" s="36"/>
      <c r="G27" s="54"/>
      <c r="H27" s="77"/>
      <c r="I27" s="54"/>
      <c r="J27" s="78"/>
      <c r="K27" s="54"/>
      <c r="L27" s="65"/>
      <c r="M27" s="53"/>
      <c r="N27" s="34"/>
      <c r="O27" s="76"/>
      <c r="P27" s="76"/>
      <c r="Q27" s="76"/>
      <c r="R27" s="36"/>
      <c r="S27" s="36"/>
      <c r="T27" s="54"/>
      <c r="U27" s="77"/>
      <c r="V27" s="54"/>
      <c r="W27" s="78"/>
      <c r="X27" s="54"/>
      <c r="Y27" s="65"/>
      <c r="Z27" s="53"/>
    </row>
    <row r="28" spans="1:26" s="5" customFormat="1" ht="24.95" customHeight="1" x14ac:dyDescent="0.2">
      <c r="A28" s="79" t="s">
        <v>47</v>
      </c>
      <c r="B28" s="80"/>
      <c r="C28" s="80"/>
      <c r="D28" s="81"/>
      <c r="E28" s="81"/>
      <c r="F28" s="81"/>
      <c r="G28" s="81"/>
      <c r="H28" s="81"/>
      <c r="I28" s="81"/>
      <c r="J28" s="81"/>
      <c r="K28" s="81"/>
      <c r="L28" s="82">
        <f>L14+L19+L20+L23+L25+L26</f>
        <v>0</v>
      </c>
      <c r="M28" s="53"/>
      <c r="N28" s="79" t="s">
        <v>47</v>
      </c>
      <c r="O28" s="80"/>
      <c r="P28" s="80"/>
      <c r="Q28" s="81"/>
      <c r="R28" s="81"/>
      <c r="S28" s="81"/>
      <c r="T28" s="81"/>
      <c r="U28" s="81"/>
      <c r="V28" s="81"/>
      <c r="W28" s="81"/>
      <c r="X28" s="81"/>
      <c r="Y28" s="82">
        <f>Y14+Y19+Y20+Y23+Y25+Y26</f>
        <v>0</v>
      </c>
      <c r="Z28" s="53"/>
    </row>
    <row r="29" spans="1:26" s="5" customFormat="1" ht="7.5" customHeight="1" x14ac:dyDescent="0.2">
      <c r="A29" s="79"/>
      <c r="B29" s="80"/>
      <c r="C29" s="80"/>
      <c r="D29" s="81"/>
      <c r="E29" s="83"/>
      <c r="F29" s="83"/>
      <c r="G29" s="81"/>
      <c r="H29" s="84"/>
      <c r="I29" s="81"/>
      <c r="J29" s="78"/>
      <c r="K29" s="81"/>
      <c r="L29" s="85"/>
      <c r="M29" s="53"/>
      <c r="N29" s="79"/>
      <c r="O29" s="80"/>
      <c r="P29" s="80"/>
      <c r="Q29" s="81"/>
      <c r="R29" s="83"/>
      <c r="S29" s="83"/>
      <c r="T29" s="81"/>
      <c r="U29" s="84"/>
      <c r="V29" s="81"/>
      <c r="W29" s="78"/>
      <c r="X29" s="81"/>
      <c r="Y29" s="85"/>
      <c r="Z29" s="53"/>
    </row>
    <row r="30" spans="1:26" s="5" customFormat="1" ht="24.95" customHeight="1" x14ac:dyDescent="0.2">
      <c r="A30" s="86" t="s">
        <v>48</v>
      </c>
      <c r="B30" s="87"/>
      <c r="C30" s="87"/>
      <c r="D30" s="81"/>
      <c r="E30" s="88" t="s">
        <v>49</v>
      </c>
      <c r="F30" s="83"/>
      <c r="G30" s="81"/>
      <c r="H30" s="89" t="s">
        <v>50</v>
      </c>
      <c r="I30" s="81"/>
      <c r="J30" s="30" t="s">
        <v>31</v>
      </c>
      <c r="K30" s="81"/>
      <c r="L30" s="85"/>
      <c r="M30" s="53"/>
      <c r="N30" s="86" t="s">
        <v>48</v>
      </c>
      <c r="O30" s="87"/>
      <c r="P30" s="87"/>
      <c r="Q30" s="81"/>
      <c r="R30" s="88" t="s">
        <v>49</v>
      </c>
      <c r="S30" s="83"/>
      <c r="T30" s="81"/>
      <c r="U30" s="89" t="s">
        <v>50</v>
      </c>
      <c r="V30" s="81"/>
      <c r="W30" s="30" t="s">
        <v>31</v>
      </c>
      <c r="X30" s="81"/>
      <c r="Y30" s="85"/>
      <c r="Z30" s="53"/>
    </row>
    <row r="31" spans="1:26" s="5" customFormat="1" ht="26.25" customHeight="1" x14ac:dyDescent="0.2">
      <c r="A31" s="79"/>
      <c r="B31" s="80"/>
      <c r="C31" s="97">
        <v>0</v>
      </c>
      <c r="D31" s="98"/>
      <c r="E31" s="99" t="str">
        <f>IF(C31=0,"0",VLOOKUP(C31,[1]Tabelle2!$A$4:$B$7,2,FALSE))</f>
        <v>0</v>
      </c>
      <c r="F31" s="93"/>
      <c r="G31" s="81"/>
      <c r="H31" s="100" t="str">
        <f>IF(C31=0,"0",ROUND(((SUM(H14,H19,H20,H23)+35)*E31)/100,2)*100)</f>
        <v>0</v>
      </c>
      <c r="I31" s="101"/>
      <c r="J31" s="87">
        <f>J14</f>
        <v>0</v>
      </c>
      <c r="K31" s="101"/>
      <c r="L31" s="82">
        <f>H31*J31</f>
        <v>0</v>
      </c>
      <c r="M31" s="53"/>
      <c r="N31" s="79"/>
      <c r="O31" s="80"/>
      <c r="P31" s="97">
        <v>0</v>
      </c>
      <c r="Q31" s="98"/>
      <c r="R31" s="99" t="str">
        <f>IF(P31=0,"0",VLOOKUP(P31,[1]Tabelle2!$A$4:$B$7,2,FALSE))</f>
        <v>0</v>
      </c>
      <c r="S31" s="93"/>
      <c r="T31" s="81"/>
      <c r="U31" s="100" t="str">
        <f>IF(P31=0,"0",ROUND(((SUM(U14,U19,U20,U23)+35)*R31)/100,2)*100)</f>
        <v>0</v>
      </c>
      <c r="V31" s="101"/>
      <c r="W31" s="87">
        <f>W14</f>
        <v>0</v>
      </c>
      <c r="X31" s="101"/>
      <c r="Y31" s="82">
        <f>U31*W31</f>
        <v>0</v>
      </c>
      <c r="Z31" s="53"/>
    </row>
    <row r="32" spans="1:26" s="5" customFormat="1" ht="21.75" customHeight="1" thickBot="1" x14ac:dyDescent="0.25">
      <c r="A32" s="102"/>
      <c r="B32" s="81"/>
      <c r="C32" s="89" t="s">
        <v>53</v>
      </c>
      <c r="D32" s="81"/>
      <c r="E32" s="81"/>
      <c r="F32" s="81"/>
      <c r="G32" s="81"/>
      <c r="H32" s="104" t="s">
        <v>54</v>
      </c>
      <c r="I32" s="81"/>
      <c r="J32" s="81"/>
      <c r="K32" s="51"/>
      <c r="L32" s="105"/>
      <c r="M32" s="53"/>
      <c r="N32" s="102"/>
      <c r="O32" s="81"/>
      <c r="P32" s="89" t="s">
        <v>53</v>
      </c>
      <c r="Q32" s="81"/>
      <c r="R32" s="81"/>
      <c r="S32" s="81"/>
      <c r="T32" s="81"/>
      <c r="U32" s="104" t="s">
        <v>54</v>
      </c>
      <c r="V32" s="81"/>
      <c r="W32" s="81"/>
      <c r="X32" s="51"/>
      <c r="Y32" s="105"/>
      <c r="Z32" s="53"/>
    </row>
    <row r="33" spans="1:27" s="5" customFormat="1" ht="24.95" customHeight="1" thickBot="1" x14ac:dyDescent="0.35">
      <c r="A33" s="90" t="s">
        <v>51</v>
      </c>
      <c r="B33" s="91"/>
      <c r="C33" s="91"/>
      <c r="D33" s="92" t="str">
        <f>IF(L35+L34=L33,"","Fehler")</f>
        <v/>
      </c>
      <c r="E33" s="93"/>
      <c r="F33" s="93"/>
      <c r="G33" s="94"/>
      <c r="H33" s="95"/>
      <c r="I33" s="94"/>
      <c r="J33" s="94"/>
      <c r="K33" s="94"/>
      <c r="L33" s="96">
        <f>L28+L31</f>
        <v>0</v>
      </c>
      <c r="M33" s="53"/>
      <c r="N33" s="90" t="s">
        <v>51</v>
      </c>
      <c r="O33" s="91"/>
      <c r="P33" s="91"/>
      <c r="Q33" s="92" t="str">
        <f>IF(Y35+Y34=Y33,"","Fehler")</f>
        <v/>
      </c>
      <c r="R33" s="93"/>
      <c r="S33" s="93"/>
      <c r="T33" s="94"/>
      <c r="U33" s="95"/>
      <c r="V33" s="94"/>
      <c r="W33" s="94"/>
      <c r="X33" s="94"/>
      <c r="Y33" s="96">
        <f>Y28+Y31</f>
        <v>0</v>
      </c>
      <c r="Z33" s="53"/>
    </row>
    <row r="34" spans="1:27" s="5" customFormat="1" ht="24.95" customHeight="1" thickTop="1" x14ac:dyDescent="0.3">
      <c r="A34" s="102"/>
      <c r="B34" s="93" t="s">
        <v>52</v>
      </c>
      <c r="C34" s="93"/>
      <c r="D34" s="93"/>
      <c r="E34" s="93"/>
      <c r="F34" s="93"/>
      <c r="G34" s="78"/>
      <c r="H34" s="93"/>
      <c r="I34" s="78"/>
      <c r="J34" s="78"/>
      <c r="K34" s="78"/>
      <c r="L34" s="103">
        <f>L28/2</f>
        <v>0</v>
      </c>
      <c r="M34" s="53"/>
      <c r="N34" s="102"/>
      <c r="O34" s="93" t="s">
        <v>52</v>
      </c>
      <c r="P34" s="93"/>
      <c r="Q34" s="93"/>
      <c r="R34" s="93"/>
      <c r="S34" s="93"/>
      <c r="T34" s="78"/>
      <c r="U34" s="93"/>
      <c r="V34" s="78"/>
      <c r="W34" s="78"/>
      <c r="X34" s="78"/>
      <c r="Y34" s="103">
        <f>Y28/2</f>
        <v>0</v>
      </c>
      <c r="Z34" s="53"/>
    </row>
    <row r="35" spans="1:27" s="5" customFormat="1" ht="24.95" customHeight="1" x14ac:dyDescent="0.3">
      <c r="A35" s="102"/>
      <c r="B35" s="93" t="s">
        <v>56</v>
      </c>
      <c r="C35" s="93"/>
      <c r="D35" s="93"/>
      <c r="E35" s="93"/>
      <c r="F35" s="93"/>
      <c r="G35" s="78"/>
      <c r="H35" s="93"/>
      <c r="I35" s="78"/>
      <c r="J35" s="78"/>
      <c r="K35" s="78"/>
      <c r="L35" s="106">
        <f>(L28/2)+L31</f>
        <v>0</v>
      </c>
      <c r="M35" s="53"/>
      <c r="N35" s="102"/>
      <c r="O35" s="93" t="s">
        <v>56</v>
      </c>
      <c r="P35" s="93"/>
      <c r="Q35" s="93"/>
      <c r="R35" s="93"/>
      <c r="S35" s="93"/>
      <c r="T35" s="78"/>
      <c r="U35" s="93"/>
      <c r="V35" s="78"/>
      <c r="W35" s="78"/>
      <c r="X35" s="78"/>
      <c r="Y35" s="106">
        <f>(Y28/2)+Y31</f>
        <v>0</v>
      </c>
      <c r="Z35" s="53"/>
    </row>
    <row r="36" spans="1:27" s="5" customFormat="1" ht="4.5" customHeight="1" thickBot="1" x14ac:dyDescent="0.25">
      <c r="A36" s="107"/>
      <c r="B36" s="108"/>
      <c r="C36" s="108"/>
      <c r="D36" s="109"/>
      <c r="E36" s="109"/>
      <c r="F36" s="109"/>
      <c r="G36" s="108"/>
      <c r="H36" s="108"/>
      <c r="I36" s="108"/>
      <c r="J36" s="110"/>
      <c r="K36" s="109"/>
      <c r="L36" s="111"/>
      <c r="M36" s="75"/>
      <c r="N36" s="107"/>
      <c r="O36" s="108"/>
      <c r="P36" s="108"/>
      <c r="Q36" s="109"/>
      <c r="R36" s="109"/>
      <c r="S36" s="109"/>
      <c r="T36" s="108"/>
      <c r="U36" s="108"/>
      <c r="V36" s="108"/>
      <c r="W36" s="110"/>
      <c r="X36" s="109"/>
      <c r="Y36" s="111"/>
      <c r="Z36" s="75"/>
    </row>
    <row r="37" spans="1:27" s="5" customFormat="1" ht="24.95" customHeight="1" x14ac:dyDescent="0.25">
      <c r="A37" s="112" t="s">
        <v>55</v>
      </c>
      <c r="B37" s="94"/>
      <c r="C37" s="113"/>
      <c r="D37" s="185"/>
      <c r="E37" s="185"/>
      <c r="F37" s="185"/>
      <c r="G37" s="185"/>
      <c r="H37" s="185"/>
      <c r="I37" s="185"/>
      <c r="J37" s="185"/>
      <c r="K37" s="185"/>
      <c r="L37" s="185"/>
      <c r="M37" s="2"/>
      <c r="N37" s="112" t="s">
        <v>55</v>
      </c>
      <c r="O37" s="94"/>
      <c r="P37" s="113"/>
      <c r="Q37" s="185"/>
      <c r="R37" s="185"/>
      <c r="S37" s="185"/>
      <c r="T37" s="185"/>
      <c r="U37" s="185"/>
      <c r="V37" s="185"/>
      <c r="W37" s="185"/>
      <c r="X37" s="185"/>
      <c r="Y37" s="185"/>
      <c r="Z37" s="2"/>
    </row>
    <row r="38" spans="1:27" s="5" customFormat="1" ht="24.95" customHeight="1" x14ac:dyDescent="0.25">
      <c r="A38" s="178"/>
      <c r="B38" s="178"/>
      <c r="C38" s="178"/>
      <c r="D38" s="178"/>
      <c r="E38" s="178"/>
      <c r="F38" s="178"/>
      <c r="G38" s="178"/>
      <c r="H38" s="178"/>
      <c r="I38" s="178"/>
      <c r="J38" s="178"/>
      <c r="K38" s="178"/>
      <c r="L38" s="178"/>
      <c r="M38" s="2"/>
      <c r="N38" s="178"/>
      <c r="O38" s="178"/>
      <c r="P38" s="178"/>
      <c r="Q38" s="178"/>
      <c r="R38" s="178"/>
      <c r="S38" s="178"/>
      <c r="T38" s="178"/>
      <c r="U38" s="178"/>
      <c r="V38" s="178"/>
      <c r="W38" s="178"/>
      <c r="X38" s="178"/>
      <c r="Y38" s="178"/>
      <c r="Z38" s="2"/>
    </row>
    <row r="39" spans="1:27" s="5" customFormat="1" ht="24.95" customHeight="1" x14ac:dyDescent="0.25">
      <c r="A39" s="114" t="s">
        <v>57</v>
      </c>
      <c r="B39" s="114"/>
      <c r="C39" s="114"/>
      <c r="D39" s="94" t="s">
        <v>58</v>
      </c>
      <c r="E39" s="115"/>
      <c r="F39" s="115"/>
      <c r="G39" s="116"/>
      <c r="H39" s="94"/>
      <c r="I39" s="116"/>
      <c r="J39" s="117"/>
      <c r="K39" s="119"/>
      <c r="L39" s="2"/>
      <c r="M39" s="2"/>
      <c r="N39" s="114" t="s">
        <v>136</v>
      </c>
      <c r="O39" s="114"/>
      <c r="P39" s="114"/>
      <c r="Q39" s="94" t="s">
        <v>58</v>
      </c>
      <c r="R39" s="115"/>
      <c r="S39" s="115"/>
      <c r="T39" s="116"/>
      <c r="U39" s="94"/>
      <c r="V39" s="116"/>
      <c r="W39" s="117"/>
      <c r="X39" s="119"/>
      <c r="Y39" s="2"/>
      <c r="Z39" s="2"/>
    </row>
    <row r="40" spans="1:27" s="5" customFormat="1" ht="30" customHeight="1" x14ac:dyDescent="0.25">
      <c r="A40" s="115" t="s">
        <v>14</v>
      </c>
      <c r="B40" s="115"/>
      <c r="C40" s="115"/>
      <c r="D40" s="178"/>
      <c r="E40" s="178"/>
      <c r="F40" s="178"/>
      <c r="G40" s="178"/>
      <c r="H40" s="178"/>
      <c r="I40" s="178"/>
      <c r="J40" s="178"/>
      <c r="K40" s="178"/>
      <c r="L40" s="178"/>
      <c r="M40" s="2"/>
      <c r="N40" s="115" t="s">
        <v>60</v>
      </c>
      <c r="O40" s="115"/>
      <c r="P40" s="115"/>
      <c r="Q40" s="178"/>
      <c r="R40" s="178"/>
      <c r="S40" s="178"/>
      <c r="T40" s="178"/>
      <c r="U40" s="178"/>
      <c r="V40" s="178"/>
      <c r="W40" s="178"/>
      <c r="X40" s="178"/>
      <c r="Y40" s="178"/>
      <c r="Z40" s="2"/>
    </row>
    <row r="41" spans="1:27" s="5" customFormat="1" ht="30" customHeight="1" x14ac:dyDescent="0.25">
      <c r="A41" s="115" t="s">
        <v>59</v>
      </c>
      <c r="B41" s="115"/>
      <c r="C41" s="115"/>
      <c r="D41" s="179"/>
      <c r="E41" s="179"/>
      <c r="F41" s="179"/>
      <c r="G41" s="179"/>
      <c r="H41" s="179"/>
      <c r="I41" s="179"/>
      <c r="J41" s="179"/>
      <c r="K41" s="179"/>
      <c r="L41" s="179"/>
      <c r="M41" s="2"/>
      <c r="N41" s="115"/>
      <c r="O41" s="115"/>
      <c r="P41" s="115"/>
      <c r="Q41" s="179"/>
      <c r="R41" s="179"/>
      <c r="S41" s="179"/>
      <c r="T41" s="179"/>
      <c r="U41" s="179"/>
      <c r="V41" s="179"/>
      <c r="W41" s="179"/>
      <c r="X41" s="179"/>
      <c r="Y41" s="179"/>
      <c r="Z41" s="2"/>
    </row>
    <row r="42" spans="1:27" s="5" customFormat="1" ht="30" customHeight="1" x14ac:dyDescent="0.25">
      <c r="A42" s="115" t="s">
        <v>60</v>
      </c>
      <c r="B42" s="115"/>
      <c r="C42" s="115"/>
      <c r="D42" s="179"/>
      <c r="E42" s="179"/>
      <c r="F42" s="179"/>
      <c r="G42" s="179"/>
      <c r="H42" s="179"/>
      <c r="I42" s="179"/>
      <c r="J42" s="179"/>
      <c r="K42" s="179"/>
      <c r="L42" s="179"/>
      <c r="M42" s="2"/>
      <c r="N42" s="115"/>
      <c r="O42" s="115"/>
      <c r="P42" s="115"/>
      <c r="Q42" s="179"/>
      <c r="R42" s="179"/>
      <c r="S42" s="179"/>
      <c r="T42" s="179"/>
      <c r="U42" s="179"/>
      <c r="V42" s="179"/>
      <c r="W42" s="179"/>
      <c r="X42" s="179"/>
      <c r="Y42" s="179"/>
      <c r="Z42" s="2"/>
    </row>
    <row r="43" spans="1:27" s="123" customFormat="1" ht="30" customHeight="1" x14ac:dyDescent="0.25">
      <c r="A43" s="115" t="s">
        <v>61</v>
      </c>
      <c r="B43" s="115"/>
      <c r="C43" s="115"/>
      <c r="D43" s="179"/>
      <c r="E43" s="179"/>
      <c r="F43" s="179"/>
      <c r="G43" s="179"/>
      <c r="H43" s="179"/>
      <c r="I43" s="179"/>
      <c r="J43" s="179"/>
      <c r="K43" s="179"/>
      <c r="L43" s="179"/>
      <c r="M43" s="2"/>
      <c r="N43" s="115"/>
      <c r="O43" s="115"/>
      <c r="P43" s="115"/>
      <c r="Q43" s="179"/>
      <c r="R43" s="179"/>
      <c r="S43" s="179"/>
      <c r="T43" s="179"/>
      <c r="U43" s="179"/>
      <c r="V43" s="179"/>
      <c r="W43" s="179"/>
      <c r="X43" s="179"/>
      <c r="Y43" s="179"/>
      <c r="Z43" s="2"/>
    </row>
    <row r="44" spans="1:27" s="5" customFormat="1" ht="30" customHeight="1" x14ac:dyDescent="0.25">
      <c r="A44" s="180" t="s">
        <v>62</v>
      </c>
      <c r="B44" s="180"/>
      <c r="C44" s="180"/>
      <c r="D44" s="181"/>
      <c r="E44" s="181"/>
      <c r="F44" s="181"/>
      <c r="G44" s="181"/>
      <c r="H44" s="181"/>
      <c r="I44" s="181"/>
      <c r="J44" s="181"/>
      <c r="K44" s="181"/>
      <c r="L44" s="181"/>
      <c r="M44" s="2"/>
      <c r="N44" s="180"/>
      <c r="O44" s="180"/>
      <c r="P44" s="180"/>
      <c r="Q44" s="181"/>
      <c r="R44" s="181"/>
      <c r="S44" s="181"/>
      <c r="T44" s="181"/>
      <c r="U44" s="181"/>
      <c r="V44" s="181"/>
      <c r="W44" s="181"/>
      <c r="X44" s="181"/>
      <c r="Y44" s="181"/>
      <c r="Z44" s="2"/>
    </row>
    <row r="45" spans="1:27" s="123" customFormat="1" ht="30" customHeight="1" x14ac:dyDescent="0.2">
      <c r="A45" s="5"/>
      <c r="B45" s="5"/>
      <c r="C45" s="5"/>
      <c r="D45" s="126"/>
      <c r="E45" s="5"/>
      <c r="F45" s="5"/>
      <c r="G45" s="122"/>
      <c r="H45" s="5"/>
      <c r="I45" s="122"/>
      <c r="J45" s="5"/>
      <c r="K45" s="5"/>
      <c r="L45" s="127"/>
      <c r="M45" s="2"/>
      <c r="N45" s="5"/>
      <c r="O45" s="5"/>
      <c r="P45" s="5"/>
      <c r="Q45" s="5"/>
      <c r="R45" s="5"/>
      <c r="S45" s="5"/>
      <c r="T45" s="122"/>
      <c r="U45" s="5"/>
      <c r="V45" s="122"/>
      <c r="W45" s="5"/>
      <c r="X45" s="5"/>
      <c r="Y45" s="2"/>
      <c r="Z45" s="2"/>
    </row>
    <row r="46" spans="1:27" s="5" customFormat="1" ht="30" customHeight="1" x14ac:dyDescent="0.2">
      <c r="D46" s="121"/>
      <c r="G46" s="122"/>
      <c r="I46" s="122"/>
      <c r="L46" s="2"/>
      <c r="M46" s="2"/>
      <c r="Q46" s="2"/>
      <c r="R46" s="2"/>
      <c r="S46" s="2"/>
      <c r="T46" s="22"/>
      <c r="U46" s="2"/>
      <c r="V46" s="22"/>
      <c r="W46" s="2"/>
      <c r="X46" s="2"/>
      <c r="Y46" s="2"/>
      <c r="Z46" s="2"/>
    </row>
    <row r="47" spans="1:27" s="5" customFormat="1" ht="30" customHeight="1" x14ac:dyDescent="0.2">
      <c r="G47" s="122"/>
      <c r="I47" s="122"/>
      <c r="L47" s="2"/>
      <c r="M47" s="2"/>
      <c r="Q47" s="2"/>
      <c r="R47" s="2"/>
      <c r="S47" s="2"/>
      <c r="T47" s="22"/>
      <c r="U47" s="2"/>
      <c r="V47" s="22"/>
      <c r="W47" s="2"/>
      <c r="X47" s="2"/>
      <c r="Y47" s="2"/>
      <c r="Z47" s="2"/>
      <c r="AA47" s="2"/>
    </row>
    <row r="48" spans="1:27" s="5" customFormat="1" ht="30" customHeight="1" x14ac:dyDescent="0.2">
      <c r="G48" s="122"/>
      <c r="I48" s="122"/>
      <c r="L48" s="2"/>
      <c r="M48" s="2"/>
      <c r="R48" s="2"/>
      <c r="S48" s="2"/>
      <c r="T48" s="22"/>
      <c r="U48" s="2"/>
      <c r="V48" s="22"/>
      <c r="W48" s="2"/>
      <c r="X48" s="2"/>
      <c r="Y48" s="2"/>
      <c r="Z48" s="2"/>
      <c r="AA48" s="2"/>
    </row>
    <row r="49" spans="1:27" s="5" customFormat="1" ht="12" customHeight="1" x14ac:dyDescent="0.2">
      <c r="D49" s="2"/>
      <c r="E49" s="2"/>
      <c r="F49" s="2"/>
      <c r="G49" s="22"/>
      <c r="H49" s="2"/>
      <c r="I49" s="22"/>
      <c r="J49" s="2"/>
      <c r="K49" s="2"/>
      <c r="L49" s="2"/>
      <c r="M49" s="2"/>
      <c r="Q49" s="128"/>
      <c r="T49" s="122"/>
      <c r="V49" s="122"/>
      <c r="Y49" s="2"/>
      <c r="Z49" s="2"/>
      <c r="AA49" s="2"/>
    </row>
    <row r="50" spans="1:27" s="5" customFormat="1" ht="17.25" customHeight="1" x14ac:dyDescent="0.2">
      <c r="D50" s="2"/>
      <c r="E50" s="2"/>
      <c r="F50" s="2"/>
      <c r="G50" s="22"/>
      <c r="H50" s="2"/>
      <c r="I50" s="22"/>
      <c r="J50" s="2"/>
      <c r="K50" s="2"/>
      <c r="L50" s="2"/>
      <c r="M50" s="2"/>
      <c r="Q50" s="2"/>
      <c r="R50" s="2"/>
      <c r="S50" s="2"/>
      <c r="T50" s="22"/>
      <c r="U50" s="2"/>
      <c r="V50" s="22"/>
      <c r="W50" s="2"/>
      <c r="X50" s="2"/>
      <c r="Y50" s="2"/>
      <c r="Z50" s="2"/>
      <c r="AA50" s="2"/>
    </row>
    <row r="51" spans="1:27" s="5" customFormat="1" ht="24.95" customHeight="1" x14ac:dyDescent="0.2">
      <c r="E51" s="2"/>
      <c r="F51" s="2"/>
      <c r="G51" s="22"/>
      <c r="H51" s="2"/>
      <c r="I51" s="22"/>
      <c r="J51" s="2"/>
      <c r="K51" s="2"/>
      <c r="L51" s="2"/>
      <c r="M51" s="2"/>
      <c r="Q51" s="2"/>
      <c r="R51" s="2"/>
      <c r="S51" s="2"/>
      <c r="T51" s="22"/>
      <c r="U51" s="2"/>
      <c r="V51" s="22"/>
      <c r="W51" s="2"/>
      <c r="X51" s="2"/>
      <c r="Y51" s="2"/>
      <c r="Z51" s="2"/>
      <c r="AA51" s="2"/>
    </row>
    <row r="52" spans="1:27" s="5" customFormat="1" ht="24.95" customHeight="1" x14ac:dyDescent="0.2">
      <c r="D52" s="128"/>
      <c r="G52" s="122"/>
      <c r="I52" s="122"/>
      <c r="L52" s="2"/>
      <c r="M52" s="2"/>
      <c r="Q52" s="2"/>
      <c r="R52" s="2"/>
      <c r="S52" s="2"/>
      <c r="T52" s="22"/>
      <c r="U52" s="2"/>
      <c r="V52" s="22"/>
      <c r="W52" s="2"/>
      <c r="X52" s="2"/>
      <c r="Y52" s="2"/>
      <c r="Z52" s="2"/>
      <c r="AA52" s="2"/>
    </row>
    <row r="53" spans="1:27" s="5" customFormat="1" ht="24.95" customHeight="1" x14ac:dyDescent="0.2">
      <c r="D53" s="2"/>
      <c r="E53" s="2"/>
      <c r="F53" s="2"/>
      <c r="G53" s="22"/>
      <c r="H53" s="2"/>
      <c r="I53" s="22"/>
      <c r="J53" s="2"/>
      <c r="K53" s="2"/>
      <c r="L53" s="2"/>
      <c r="M53" s="2"/>
      <c r="Q53" s="2"/>
      <c r="R53" s="2"/>
      <c r="S53" s="2"/>
      <c r="T53" s="22"/>
      <c r="U53" s="2"/>
      <c r="V53" s="22"/>
      <c r="W53" s="2"/>
      <c r="X53" s="2"/>
      <c r="Y53" s="2"/>
      <c r="Z53" s="2"/>
      <c r="AA53" s="2"/>
    </row>
    <row r="54" spans="1:27" s="5" customFormat="1" ht="24.95" customHeight="1" x14ac:dyDescent="0.2">
      <c r="D54" s="2"/>
      <c r="E54" s="2"/>
      <c r="F54" s="2"/>
      <c r="G54" s="22"/>
      <c r="H54" s="2"/>
      <c r="I54" s="22"/>
      <c r="J54" s="2"/>
      <c r="K54" s="2"/>
      <c r="L54" s="2"/>
      <c r="M54" s="2"/>
      <c r="N54" s="21"/>
      <c r="O54" s="21"/>
      <c r="P54" s="21"/>
      <c r="Q54" s="2"/>
      <c r="R54" s="2"/>
      <c r="S54" s="2"/>
      <c r="T54" s="22"/>
      <c r="U54" s="2"/>
      <c r="V54" s="22"/>
      <c r="W54" s="2"/>
      <c r="X54" s="2"/>
      <c r="Y54" s="2"/>
      <c r="Z54" s="2"/>
      <c r="AA54" s="2"/>
    </row>
    <row r="55" spans="1:27" s="5" customFormat="1" ht="23.25" customHeight="1" x14ac:dyDescent="0.2">
      <c r="D55" s="2"/>
      <c r="E55" s="2"/>
      <c r="F55" s="2"/>
      <c r="G55" s="22"/>
      <c r="H55" s="2"/>
      <c r="I55" s="22"/>
      <c r="J55" s="2"/>
      <c r="K55" s="2"/>
      <c r="L55" s="2"/>
      <c r="M55" s="2"/>
      <c r="N55" s="21"/>
      <c r="O55" s="21"/>
      <c r="P55" s="21"/>
      <c r="Q55" s="2"/>
      <c r="R55" s="2"/>
      <c r="S55" s="2"/>
      <c r="T55" s="22"/>
      <c r="U55" s="2"/>
      <c r="V55" s="22"/>
      <c r="W55" s="2"/>
      <c r="X55" s="2"/>
      <c r="Y55" s="2"/>
      <c r="Z55" s="2"/>
      <c r="AA55" s="2"/>
    </row>
    <row r="56" spans="1:27" s="5" customFormat="1" ht="35.1" customHeight="1" x14ac:dyDescent="0.2">
      <c r="D56" s="2"/>
      <c r="E56" s="2"/>
      <c r="F56" s="2"/>
      <c r="G56" s="22"/>
      <c r="H56" s="2"/>
      <c r="I56" s="22"/>
      <c r="J56" s="2"/>
      <c r="K56" s="2"/>
      <c r="L56" s="2"/>
      <c r="M56" s="2"/>
      <c r="N56" s="21"/>
      <c r="O56" s="21"/>
      <c r="P56" s="21"/>
      <c r="Q56" s="2"/>
      <c r="R56" s="2"/>
      <c r="S56" s="2"/>
      <c r="T56" s="22"/>
      <c r="U56" s="2"/>
      <c r="V56" s="22"/>
      <c r="W56" s="2"/>
      <c r="X56" s="2"/>
      <c r="Y56" s="2"/>
      <c r="Z56" s="2"/>
      <c r="AA56" s="2"/>
    </row>
    <row r="57" spans="1:27" s="5" customFormat="1" ht="35.1" customHeight="1" x14ac:dyDescent="0.2">
      <c r="A57" s="21"/>
      <c r="B57" s="21"/>
      <c r="C57" s="21"/>
      <c r="D57" s="2"/>
      <c r="E57" s="2"/>
      <c r="F57" s="2"/>
      <c r="G57" s="22"/>
      <c r="H57" s="2"/>
      <c r="I57" s="22"/>
      <c r="J57" s="2"/>
      <c r="K57" s="2"/>
      <c r="L57" s="2"/>
      <c r="M57" s="2"/>
      <c r="N57" s="21"/>
      <c r="O57" s="21"/>
      <c r="P57" s="21"/>
      <c r="Q57" s="2"/>
      <c r="R57" s="2"/>
      <c r="S57" s="2"/>
      <c r="T57" s="22"/>
      <c r="U57" s="2"/>
      <c r="V57" s="22"/>
      <c r="W57" s="2"/>
      <c r="X57" s="2"/>
      <c r="Y57" s="2"/>
      <c r="Z57" s="2"/>
      <c r="AA57" s="2"/>
    </row>
    <row r="58" spans="1:27" s="5" customFormat="1" ht="35.1" customHeight="1" x14ac:dyDescent="0.2">
      <c r="A58" s="21"/>
      <c r="B58" s="21"/>
      <c r="C58" s="21"/>
      <c r="D58" s="2"/>
      <c r="E58" s="2"/>
      <c r="F58" s="2"/>
      <c r="G58" s="22"/>
      <c r="H58" s="2"/>
      <c r="I58" s="22"/>
      <c r="J58" s="2"/>
      <c r="K58" s="2"/>
      <c r="L58" s="2"/>
      <c r="M58" s="2"/>
      <c r="N58" s="21"/>
      <c r="O58" s="21"/>
      <c r="P58" s="21"/>
      <c r="Q58" s="2"/>
      <c r="R58" s="2"/>
      <c r="S58" s="2"/>
      <c r="T58" s="22"/>
      <c r="U58" s="2"/>
      <c r="V58" s="22"/>
      <c r="W58" s="2"/>
      <c r="X58" s="2"/>
      <c r="Y58" s="2"/>
      <c r="Z58" s="2"/>
      <c r="AA58" s="2"/>
    </row>
    <row r="59" spans="1:27" s="5" customFormat="1" ht="35.1" customHeight="1" x14ac:dyDescent="0.2">
      <c r="A59" s="21"/>
      <c r="B59" s="21"/>
      <c r="C59" s="21"/>
      <c r="D59" s="2"/>
      <c r="E59" s="2"/>
      <c r="F59" s="2"/>
      <c r="G59" s="22"/>
      <c r="H59" s="2"/>
      <c r="I59" s="22"/>
      <c r="J59" s="2"/>
      <c r="K59" s="2"/>
      <c r="L59" s="2"/>
      <c r="M59" s="2"/>
      <c r="N59" s="21"/>
      <c r="O59" s="21"/>
      <c r="P59" s="21"/>
      <c r="Q59" s="2"/>
      <c r="R59" s="2"/>
      <c r="S59" s="2"/>
      <c r="T59" s="22"/>
      <c r="U59" s="2"/>
      <c r="V59" s="22"/>
      <c r="W59" s="2"/>
      <c r="X59" s="2"/>
      <c r="Y59" s="2"/>
      <c r="Z59" s="2"/>
      <c r="AA59" s="2"/>
    </row>
    <row r="60" spans="1:27" s="5" customFormat="1" ht="34.5" customHeight="1" x14ac:dyDescent="0.2">
      <c r="A60" s="21"/>
      <c r="B60" s="21"/>
      <c r="C60" s="21"/>
      <c r="D60" s="2"/>
      <c r="E60" s="2"/>
      <c r="F60" s="2"/>
      <c r="G60" s="22"/>
      <c r="H60" s="2"/>
      <c r="I60" s="22"/>
      <c r="J60" s="2"/>
      <c r="K60" s="2"/>
      <c r="L60" s="2"/>
      <c r="M60" s="2"/>
      <c r="N60" s="21"/>
      <c r="O60" s="21"/>
      <c r="P60" s="21"/>
      <c r="Q60" s="2"/>
      <c r="R60" s="2"/>
      <c r="S60" s="2"/>
      <c r="T60" s="22"/>
      <c r="U60" s="2"/>
      <c r="V60" s="22"/>
      <c r="W60" s="2"/>
      <c r="X60" s="2"/>
      <c r="Y60" s="2"/>
      <c r="Z60" s="2"/>
      <c r="AA60" s="2"/>
    </row>
    <row r="61" spans="1:27" s="5" customFormat="1" ht="30" customHeight="1" x14ac:dyDescent="0.2">
      <c r="A61" s="21"/>
      <c r="B61" s="21"/>
      <c r="C61" s="21"/>
      <c r="D61" s="2"/>
      <c r="E61" s="2"/>
      <c r="F61" s="2"/>
      <c r="G61" s="22"/>
      <c r="H61" s="2"/>
      <c r="I61" s="22"/>
      <c r="J61" s="2"/>
      <c r="K61" s="2"/>
      <c r="L61" s="2"/>
      <c r="M61" s="2"/>
      <c r="N61" s="21"/>
      <c r="O61" s="21"/>
      <c r="P61" s="21"/>
      <c r="Q61" s="2"/>
      <c r="R61" s="2"/>
      <c r="S61" s="2"/>
      <c r="T61" s="22"/>
      <c r="U61" s="2"/>
      <c r="V61" s="22"/>
      <c r="W61" s="2"/>
      <c r="X61" s="2"/>
      <c r="Y61" s="2"/>
      <c r="Z61" s="2"/>
      <c r="AA61" s="2"/>
    </row>
    <row r="62" spans="1:27" s="5" customFormat="1" ht="30" customHeight="1" x14ac:dyDescent="0.2">
      <c r="A62" s="21"/>
      <c r="B62" s="21"/>
      <c r="C62" s="21"/>
      <c r="D62" s="2"/>
      <c r="E62" s="2"/>
      <c r="F62" s="2"/>
      <c r="G62" s="22"/>
      <c r="H62" s="2"/>
      <c r="I62" s="22"/>
      <c r="J62" s="2"/>
      <c r="K62" s="2"/>
      <c r="L62" s="2"/>
      <c r="M62" s="2"/>
      <c r="N62" s="21"/>
      <c r="O62" s="21"/>
      <c r="P62" s="21"/>
      <c r="Q62" s="2"/>
      <c r="R62" s="2"/>
      <c r="S62" s="2"/>
      <c r="T62" s="22"/>
      <c r="U62" s="2"/>
      <c r="V62" s="22"/>
      <c r="W62" s="2"/>
      <c r="X62" s="2"/>
      <c r="Y62" s="2"/>
      <c r="Z62" s="2"/>
      <c r="AA62" s="2"/>
    </row>
    <row r="63" spans="1:27" s="5" customFormat="1" ht="24.95" customHeight="1" x14ac:dyDescent="0.2">
      <c r="A63" s="21"/>
      <c r="B63" s="21"/>
      <c r="C63" s="21"/>
      <c r="D63" s="2"/>
      <c r="E63" s="2"/>
      <c r="F63" s="2"/>
      <c r="G63" s="22"/>
      <c r="H63" s="2"/>
      <c r="I63" s="22"/>
      <c r="J63" s="2"/>
      <c r="K63" s="2"/>
      <c r="L63" s="2"/>
      <c r="M63" s="2"/>
      <c r="N63" s="21"/>
      <c r="O63" s="21"/>
      <c r="P63" s="21"/>
      <c r="Q63" s="2"/>
      <c r="R63" s="2"/>
      <c r="S63" s="2"/>
      <c r="T63" s="22"/>
      <c r="U63" s="2"/>
      <c r="V63" s="22"/>
      <c r="W63" s="2"/>
      <c r="X63" s="2"/>
      <c r="Y63" s="2"/>
      <c r="Z63" s="2"/>
      <c r="AA63" s="2"/>
    </row>
    <row r="64" spans="1:27" s="5" customFormat="1" ht="24.95" customHeight="1" x14ac:dyDescent="0.2">
      <c r="A64" s="21"/>
      <c r="B64" s="21"/>
      <c r="C64" s="21"/>
      <c r="D64" s="2"/>
      <c r="E64" s="2"/>
      <c r="F64" s="2"/>
      <c r="G64" s="22"/>
      <c r="H64" s="2"/>
      <c r="I64" s="22"/>
      <c r="J64" s="2"/>
      <c r="K64" s="2"/>
      <c r="L64" s="2"/>
      <c r="M64" s="2"/>
      <c r="N64" s="21"/>
      <c r="O64" s="21"/>
      <c r="P64" s="21"/>
      <c r="Q64" s="2"/>
      <c r="R64" s="2"/>
      <c r="S64" s="2"/>
      <c r="T64" s="22"/>
      <c r="U64" s="2"/>
      <c r="V64" s="22"/>
      <c r="W64" s="2"/>
      <c r="X64" s="2"/>
      <c r="Y64" s="2"/>
      <c r="Z64" s="2"/>
      <c r="AA64" s="2"/>
    </row>
    <row r="65" spans="1:27" s="5" customFormat="1" ht="24.95" customHeight="1" x14ac:dyDescent="0.2">
      <c r="A65" s="21"/>
      <c r="B65" s="21"/>
      <c r="C65" s="21"/>
      <c r="D65" s="2"/>
      <c r="E65" s="2"/>
      <c r="F65" s="2"/>
      <c r="G65" s="22"/>
      <c r="H65" s="2"/>
      <c r="I65" s="22"/>
      <c r="J65" s="2"/>
      <c r="K65" s="2"/>
      <c r="L65" s="2"/>
      <c r="M65" s="2"/>
      <c r="N65" s="21"/>
      <c r="O65" s="21"/>
      <c r="P65" s="21"/>
      <c r="Q65" s="2"/>
      <c r="R65" s="2"/>
      <c r="S65" s="2"/>
      <c r="T65" s="22"/>
      <c r="U65" s="2"/>
      <c r="V65" s="22"/>
      <c r="W65" s="2"/>
      <c r="X65" s="2"/>
      <c r="Y65" s="2"/>
      <c r="Z65" s="2"/>
      <c r="AA65" s="2"/>
    </row>
    <row r="66" spans="1:27" s="5" customFormat="1" ht="24.95" customHeight="1" x14ac:dyDescent="0.2">
      <c r="A66" s="21"/>
      <c r="B66" s="21"/>
      <c r="C66" s="21"/>
      <c r="D66" s="2"/>
      <c r="E66" s="2"/>
      <c r="F66" s="2"/>
      <c r="G66" s="22"/>
      <c r="H66" s="2"/>
      <c r="I66" s="22"/>
      <c r="J66" s="2"/>
      <c r="K66" s="2"/>
      <c r="L66" s="2"/>
      <c r="M66" s="2"/>
      <c r="N66" s="21"/>
      <c r="O66" s="21"/>
      <c r="P66" s="21"/>
      <c r="Q66" s="2"/>
      <c r="R66" s="2"/>
      <c r="S66" s="2"/>
      <c r="T66" s="22"/>
      <c r="U66" s="2"/>
      <c r="V66" s="22"/>
      <c r="W66" s="2"/>
      <c r="X66" s="2"/>
      <c r="Y66" s="2"/>
      <c r="Z66" s="2"/>
      <c r="AA66" s="2"/>
    </row>
    <row r="67" spans="1:27" s="5" customFormat="1" ht="24.95" customHeight="1" x14ac:dyDescent="0.2">
      <c r="A67" s="21"/>
      <c r="B67" s="21"/>
      <c r="C67" s="21"/>
      <c r="D67" s="2"/>
      <c r="E67" s="2"/>
      <c r="F67" s="2"/>
      <c r="G67" s="22"/>
      <c r="H67" s="2"/>
      <c r="I67" s="22"/>
      <c r="J67" s="2"/>
      <c r="K67" s="2"/>
      <c r="L67" s="2"/>
      <c r="M67" s="2"/>
      <c r="N67" s="21"/>
      <c r="O67" s="21"/>
      <c r="P67" s="21"/>
      <c r="Q67" s="2"/>
      <c r="R67" s="2"/>
      <c r="S67" s="2"/>
      <c r="T67" s="22"/>
      <c r="U67" s="2"/>
      <c r="V67" s="22"/>
      <c r="W67" s="2"/>
      <c r="X67" s="2"/>
      <c r="Y67" s="2"/>
      <c r="Z67" s="2"/>
      <c r="AA67" s="2"/>
    </row>
    <row r="68" spans="1:27" s="5" customFormat="1" ht="24.95" customHeight="1" x14ac:dyDescent="0.2">
      <c r="A68" s="21"/>
      <c r="B68" s="21"/>
      <c r="C68" s="21"/>
      <c r="D68" s="2"/>
      <c r="E68" s="2"/>
      <c r="F68" s="2"/>
      <c r="G68" s="22"/>
      <c r="H68" s="2"/>
      <c r="I68" s="22"/>
      <c r="J68" s="2"/>
      <c r="K68" s="2"/>
      <c r="L68" s="2"/>
      <c r="M68" s="2"/>
      <c r="N68" s="21"/>
      <c r="O68" s="21"/>
      <c r="P68" s="21"/>
      <c r="Q68" s="2"/>
      <c r="R68" s="2"/>
      <c r="S68" s="2"/>
      <c r="T68" s="22"/>
      <c r="U68" s="2"/>
      <c r="V68" s="22"/>
      <c r="W68" s="2"/>
      <c r="X68" s="2"/>
      <c r="Y68" s="2"/>
      <c r="Z68" s="2"/>
      <c r="AA68" s="2"/>
    </row>
    <row r="69" spans="1:27" s="5" customFormat="1" ht="24.75" customHeight="1" x14ac:dyDescent="0.2">
      <c r="A69" s="21"/>
      <c r="B69" s="21"/>
      <c r="C69" s="21"/>
      <c r="D69" s="2"/>
      <c r="E69" s="2"/>
      <c r="F69" s="2"/>
      <c r="G69" s="22"/>
      <c r="H69" s="2"/>
      <c r="I69" s="22"/>
      <c r="J69" s="2"/>
      <c r="K69" s="2"/>
      <c r="L69" s="2"/>
      <c r="M69" s="2"/>
      <c r="N69" s="21"/>
      <c r="O69" s="21"/>
      <c r="P69" s="21"/>
      <c r="Q69" s="2"/>
      <c r="R69" s="2"/>
      <c r="S69" s="2"/>
      <c r="T69" s="22"/>
      <c r="U69" s="2"/>
      <c r="V69" s="22"/>
      <c r="W69" s="2"/>
      <c r="X69" s="2"/>
      <c r="Y69" s="2"/>
      <c r="Z69" s="2"/>
      <c r="AA69" s="2"/>
    </row>
    <row r="70" spans="1:27" s="5" customFormat="1" ht="24.95" customHeight="1" x14ac:dyDescent="0.2">
      <c r="A70" s="21"/>
      <c r="B70" s="21"/>
      <c r="C70" s="21"/>
      <c r="D70" s="2"/>
      <c r="E70" s="2"/>
      <c r="F70" s="2"/>
      <c r="G70" s="22"/>
      <c r="H70" s="2"/>
      <c r="I70" s="22"/>
      <c r="J70" s="2"/>
      <c r="K70" s="2"/>
      <c r="L70" s="2"/>
      <c r="M70" s="2"/>
      <c r="N70" s="21"/>
      <c r="O70" s="21"/>
      <c r="P70" s="21"/>
      <c r="Q70" s="2"/>
      <c r="R70" s="2"/>
      <c r="S70" s="2"/>
      <c r="T70" s="22"/>
      <c r="U70" s="2"/>
      <c r="V70" s="22"/>
      <c r="W70" s="2"/>
      <c r="X70" s="2"/>
      <c r="Y70" s="2"/>
      <c r="Z70" s="2"/>
      <c r="AA70" s="2"/>
    </row>
    <row r="71" spans="1:27" s="5" customFormat="1" ht="24.95" customHeight="1" x14ac:dyDescent="0.2">
      <c r="A71" s="21"/>
      <c r="B71" s="21"/>
      <c r="C71" s="21"/>
      <c r="D71" s="2"/>
      <c r="E71" s="2"/>
      <c r="F71" s="2"/>
      <c r="G71" s="22"/>
      <c r="H71" s="2"/>
      <c r="I71" s="22"/>
      <c r="J71" s="2"/>
      <c r="K71" s="2"/>
      <c r="L71" s="2"/>
      <c r="M71" s="2"/>
      <c r="N71" s="21"/>
      <c r="O71" s="21"/>
      <c r="P71" s="21"/>
      <c r="Q71" s="2"/>
      <c r="R71" s="2"/>
      <c r="S71" s="2"/>
      <c r="T71" s="22"/>
      <c r="U71" s="2"/>
      <c r="V71" s="22"/>
      <c r="W71" s="2"/>
      <c r="X71" s="2"/>
      <c r="Y71" s="2"/>
      <c r="Z71" s="2"/>
      <c r="AA71" s="2"/>
    </row>
  </sheetData>
  <sheetProtection password="CA61" sheet="1" objects="1" scenarios="1"/>
  <mergeCells count="72">
    <mergeCell ref="Q40:Y40"/>
    <mergeCell ref="Q41:Y41"/>
    <mergeCell ref="Q42:Y42"/>
    <mergeCell ref="Q43:Y43"/>
    <mergeCell ref="N44:P44"/>
    <mergeCell ref="Q44:Y44"/>
    <mergeCell ref="J3:L3"/>
    <mergeCell ref="J5:L5"/>
    <mergeCell ref="W5:Y5"/>
    <mergeCell ref="D2:E2"/>
    <mergeCell ref="Q2:R2"/>
    <mergeCell ref="W3:Y3"/>
    <mergeCell ref="J4:L4"/>
    <mergeCell ref="W4:Y4"/>
    <mergeCell ref="K6:L6"/>
    <mergeCell ref="X6:Y6"/>
    <mergeCell ref="J7:L7"/>
    <mergeCell ref="W7:Y7"/>
    <mergeCell ref="K8:L8"/>
    <mergeCell ref="X8:Y8"/>
    <mergeCell ref="D8:E8"/>
    <mergeCell ref="Q8:R8"/>
    <mergeCell ref="U9:Y9"/>
    <mergeCell ref="A9:E9"/>
    <mergeCell ref="H9:L9"/>
    <mergeCell ref="N9:R9"/>
    <mergeCell ref="W12:Z12"/>
    <mergeCell ref="A10:E10"/>
    <mergeCell ref="H10:L10"/>
    <mergeCell ref="N10:R10"/>
    <mergeCell ref="U10:Y10"/>
    <mergeCell ref="D12:E12"/>
    <mergeCell ref="F12:I12"/>
    <mergeCell ref="J12:M12"/>
    <mergeCell ref="Q12:R12"/>
    <mergeCell ref="S12:V12"/>
    <mergeCell ref="B13:D13"/>
    <mergeCell ref="O13:Q13"/>
    <mergeCell ref="B14:D14"/>
    <mergeCell ref="O14:Q14"/>
    <mergeCell ref="B15:D15"/>
    <mergeCell ref="O15:Q15"/>
    <mergeCell ref="B16:D16"/>
    <mergeCell ref="O16:Q16"/>
    <mergeCell ref="B17:D17"/>
    <mergeCell ref="O17:Q17"/>
    <mergeCell ref="B18:D18"/>
    <mergeCell ref="O18:Q18"/>
    <mergeCell ref="B19:D19"/>
    <mergeCell ref="O19:Q19"/>
    <mergeCell ref="B20:D20"/>
    <mergeCell ref="O20:Q20"/>
    <mergeCell ref="B21:D21"/>
    <mergeCell ref="O21:Q21"/>
    <mergeCell ref="A38:L38"/>
    <mergeCell ref="B22:D22"/>
    <mergeCell ref="O22:Q22"/>
    <mergeCell ref="B23:D23"/>
    <mergeCell ref="O23:Q23"/>
    <mergeCell ref="B25:D25"/>
    <mergeCell ref="O25:Q25"/>
    <mergeCell ref="Q37:Y37"/>
    <mergeCell ref="N38:Y38"/>
    <mergeCell ref="B26:D26"/>
    <mergeCell ref="O26:Q26"/>
    <mergeCell ref="D37:L37"/>
    <mergeCell ref="D40:L40"/>
    <mergeCell ref="D41:L41"/>
    <mergeCell ref="D42:L42"/>
    <mergeCell ref="D43:L43"/>
    <mergeCell ref="A44:C44"/>
    <mergeCell ref="D44:L44"/>
  </mergeCells>
  <dataValidations count="1">
    <dataValidation type="list" allowBlank="1" showInputMessage="1" showErrorMessage="1" sqref="C31 IY31 SU31 ACQ31 AMM31 AWI31 BGE31 BQA31 BZW31 CJS31 CTO31 DDK31 DNG31 DXC31 EGY31 EQU31 FAQ31 FKM31 FUI31 GEE31 GOA31 GXW31 HHS31 HRO31 IBK31 ILG31 IVC31 JEY31 JOU31 JYQ31 KIM31 KSI31 LCE31 LMA31 LVW31 MFS31 MPO31 MZK31 NJG31 NTC31 OCY31 OMU31 OWQ31 PGM31 PQI31 QAE31 QKA31 QTW31 RDS31 RNO31 RXK31 SHG31 SRC31 TAY31 TKU31 TUQ31 UEM31 UOI31 UYE31 VIA31 VRW31 WBS31 WLO31 WVK31 C65567 IY65567 SU65567 ACQ65567 AMM65567 AWI65567 BGE65567 BQA65567 BZW65567 CJS65567 CTO65567 DDK65567 DNG65567 DXC65567 EGY65567 EQU65567 FAQ65567 FKM65567 FUI65567 GEE65567 GOA65567 GXW65567 HHS65567 HRO65567 IBK65567 ILG65567 IVC65567 JEY65567 JOU65567 JYQ65567 KIM65567 KSI65567 LCE65567 LMA65567 LVW65567 MFS65567 MPO65567 MZK65567 NJG65567 NTC65567 OCY65567 OMU65567 OWQ65567 PGM65567 PQI65567 QAE65567 QKA65567 QTW65567 RDS65567 RNO65567 RXK65567 SHG65567 SRC65567 TAY65567 TKU65567 TUQ65567 UEM65567 UOI65567 UYE65567 VIA65567 VRW65567 WBS65567 WLO65567 WVK65567 C131103 IY131103 SU131103 ACQ131103 AMM131103 AWI131103 BGE131103 BQA131103 BZW131103 CJS131103 CTO131103 DDK131103 DNG131103 DXC131103 EGY131103 EQU131103 FAQ131103 FKM131103 FUI131103 GEE131103 GOA131103 GXW131103 HHS131103 HRO131103 IBK131103 ILG131103 IVC131103 JEY131103 JOU131103 JYQ131103 KIM131103 KSI131103 LCE131103 LMA131103 LVW131103 MFS131103 MPO131103 MZK131103 NJG131103 NTC131103 OCY131103 OMU131103 OWQ131103 PGM131103 PQI131103 QAE131103 QKA131103 QTW131103 RDS131103 RNO131103 RXK131103 SHG131103 SRC131103 TAY131103 TKU131103 TUQ131103 UEM131103 UOI131103 UYE131103 VIA131103 VRW131103 WBS131103 WLO131103 WVK131103 C196639 IY196639 SU196639 ACQ196639 AMM196639 AWI196639 BGE196639 BQA196639 BZW196639 CJS196639 CTO196639 DDK196639 DNG196639 DXC196639 EGY196639 EQU196639 FAQ196639 FKM196639 FUI196639 GEE196639 GOA196639 GXW196639 HHS196639 HRO196639 IBK196639 ILG196639 IVC196639 JEY196639 JOU196639 JYQ196639 KIM196639 KSI196639 LCE196639 LMA196639 LVW196639 MFS196639 MPO196639 MZK196639 NJG196639 NTC196639 OCY196639 OMU196639 OWQ196639 PGM196639 PQI196639 QAE196639 QKA196639 QTW196639 RDS196639 RNO196639 RXK196639 SHG196639 SRC196639 TAY196639 TKU196639 TUQ196639 UEM196639 UOI196639 UYE196639 VIA196639 VRW196639 WBS196639 WLO196639 WVK196639 C262175 IY262175 SU262175 ACQ262175 AMM262175 AWI262175 BGE262175 BQA262175 BZW262175 CJS262175 CTO262175 DDK262175 DNG262175 DXC262175 EGY262175 EQU262175 FAQ262175 FKM262175 FUI262175 GEE262175 GOA262175 GXW262175 HHS262175 HRO262175 IBK262175 ILG262175 IVC262175 JEY262175 JOU262175 JYQ262175 KIM262175 KSI262175 LCE262175 LMA262175 LVW262175 MFS262175 MPO262175 MZK262175 NJG262175 NTC262175 OCY262175 OMU262175 OWQ262175 PGM262175 PQI262175 QAE262175 QKA262175 QTW262175 RDS262175 RNO262175 RXK262175 SHG262175 SRC262175 TAY262175 TKU262175 TUQ262175 UEM262175 UOI262175 UYE262175 VIA262175 VRW262175 WBS262175 WLO262175 WVK262175 C327711 IY327711 SU327711 ACQ327711 AMM327711 AWI327711 BGE327711 BQA327711 BZW327711 CJS327711 CTO327711 DDK327711 DNG327711 DXC327711 EGY327711 EQU327711 FAQ327711 FKM327711 FUI327711 GEE327711 GOA327711 GXW327711 HHS327711 HRO327711 IBK327711 ILG327711 IVC327711 JEY327711 JOU327711 JYQ327711 KIM327711 KSI327711 LCE327711 LMA327711 LVW327711 MFS327711 MPO327711 MZK327711 NJG327711 NTC327711 OCY327711 OMU327711 OWQ327711 PGM327711 PQI327711 QAE327711 QKA327711 QTW327711 RDS327711 RNO327711 RXK327711 SHG327711 SRC327711 TAY327711 TKU327711 TUQ327711 UEM327711 UOI327711 UYE327711 VIA327711 VRW327711 WBS327711 WLO327711 WVK327711 C393247 IY393247 SU393247 ACQ393247 AMM393247 AWI393247 BGE393247 BQA393247 BZW393247 CJS393247 CTO393247 DDK393247 DNG393247 DXC393247 EGY393247 EQU393247 FAQ393247 FKM393247 FUI393247 GEE393247 GOA393247 GXW393247 HHS393247 HRO393247 IBK393247 ILG393247 IVC393247 JEY393247 JOU393247 JYQ393247 KIM393247 KSI393247 LCE393247 LMA393247 LVW393247 MFS393247 MPO393247 MZK393247 NJG393247 NTC393247 OCY393247 OMU393247 OWQ393247 PGM393247 PQI393247 QAE393247 QKA393247 QTW393247 RDS393247 RNO393247 RXK393247 SHG393247 SRC393247 TAY393247 TKU393247 TUQ393247 UEM393247 UOI393247 UYE393247 VIA393247 VRW393247 WBS393247 WLO393247 WVK393247 C458783 IY458783 SU458783 ACQ458783 AMM458783 AWI458783 BGE458783 BQA458783 BZW458783 CJS458783 CTO458783 DDK458783 DNG458783 DXC458783 EGY458783 EQU458783 FAQ458783 FKM458783 FUI458783 GEE458783 GOA458783 GXW458783 HHS458783 HRO458783 IBK458783 ILG458783 IVC458783 JEY458783 JOU458783 JYQ458783 KIM458783 KSI458783 LCE458783 LMA458783 LVW458783 MFS458783 MPO458783 MZK458783 NJG458783 NTC458783 OCY458783 OMU458783 OWQ458783 PGM458783 PQI458783 QAE458783 QKA458783 QTW458783 RDS458783 RNO458783 RXK458783 SHG458783 SRC458783 TAY458783 TKU458783 TUQ458783 UEM458783 UOI458783 UYE458783 VIA458783 VRW458783 WBS458783 WLO458783 WVK458783 C524319 IY524319 SU524319 ACQ524319 AMM524319 AWI524319 BGE524319 BQA524319 BZW524319 CJS524319 CTO524319 DDK524319 DNG524319 DXC524319 EGY524319 EQU524319 FAQ524319 FKM524319 FUI524319 GEE524319 GOA524319 GXW524319 HHS524319 HRO524319 IBK524319 ILG524319 IVC524319 JEY524319 JOU524319 JYQ524319 KIM524319 KSI524319 LCE524319 LMA524319 LVW524319 MFS524319 MPO524319 MZK524319 NJG524319 NTC524319 OCY524319 OMU524319 OWQ524319 PGM524319 PQI524319 QAE524319 QKA524319 QTW524319 RDS524319 RNO524319 RXK524319 SHG524319 SRC524319 TAY524319 TKU524319 TUQ524319 UEM524319 UOI524319 UYE524319 VIA524319 VRW524319 WBS524319 WLO524319 WVK524319 C589855 IY589855 SU589855 ACQ589855 AMM589855 AWI589855 BGE589855 BQA589855 BZW589855 CJS589855 CTO589855 DDK589855 DNG589855 DXC589855 EGY589855 EQU589855 FAQ589855 FKM589855 FUI589855 GEE589855 GOA589855 GXW589855 HHS589855 HRO589855 IBK589855 ILG589855 IVC589855 JEY589855 JOU589855 JYQ589855 KIM589855 KSI589855 LCE589855 LMA589855 LVW589855 MFS589855 MPO589855 MZK589855 NJG589855 NTC589855 OCY589855 OMU589855 OWQ589855 PGM589855 PQI589855 QAE589855 QKA589855 QTW589855 RDS589855 RNO589855 RXK589855 SHG589855 SRC589855 TAY589855 TKU589855 TUQ589855 UEM589855 UOI589855 UYE589855 VIA589855 VRW589855 WBS589855 WLO589855 WVK589855 C655391 IY655391 SU655391 ACQ655391 AMM655391 AWI655391 BGE655391 BQA655391 BZW655391 CJS655391 CTO655391 DDK655391 DNG655391 DXC655391 EGY655391 EQU655391 FAQ655391 FKM655391 FUI655391 GEE655391 GOA655391 GXW655391 HHS655391 HRO655391 IBK655391 ILG655391 IVC655391 JEY655391 JOU655391 JYQ655391 KIM655391 KSI655391 LCE655391 LMA655391 LVW655391 MFS655391 MPO655391 MZK655391 NJG655391 NTC655391 OCY655391 OMU655391 OWQ655391 PGM655391 PQI655391 QAE655391 QKA655391 QTW655391 RDS655391 RNO655391 RXK655391 SHG655391 SRC655391 TAY655391 TKU655391 TUQ655391 UEM655391 UOI655391 UYE655391 VIA655391 VRW655391 WBS655391 WLO655391 WVK655391 C720927 IY720927 SU720927 ACQ720927 AMM720927 AWI720927 BGE720927 BQA720927 BZW720927 CJS720927 CTO720927 DDK720927 DNG720927 DXC720927 EGY720927 EQU720927 FAQ720927 FKM720927 FUI720927 GEE720927 GOA720927 GXW720927 HHS720927 HRO720927 IBK720927 ILG720927 IVC720927 JEY720927 JOU720927 JYQ720927 KIM720927 KSI720927 LCE720927 LMA720927 LVW720927 MFS720927 MPO720927 MZK720927 NJG720927 NTC720927 OCY720927 OMU720927 OWQ720927 PGM720927 PQI720927 QAE720927 QKA720927 QTW720927 RDS720927 RNO720927 RXK720927 SHG720927 SRC720927 TAY720927 TKU720927 TUQ720927 UEM720927 UOI720927 UYE720927 VIA720927 VRW720927 WBS720927 WLO720927 WVK720927 C786463 IY786463 SU786463 ACQ786463 AMM786463 AWI786463 BGE786463 BQA786463 BZW786463 CJS786463 CTO786463 DDK786463 DNG786463 DXC786463 EGY786463 EQU786463 FAQ786463 FKM786463 FUI786463 GEE786463 GOA786463 GXW786463 HHS786463 HRO786463 IBK786463 ILG786463 IVC786463 JEY786463 JOU786463 JYQ786463 KIM786463 KSI786463 LCE786463 LMA786463 LVW786463 MFS786463 MPO786463 MZK786463 NJG786463 NTC786463 OCY786463 OMU786463 OWQ786463 PGM786463 PQI786463 QAE786463 QKA786463 QTW786463 RDS786463 RNO786463 RXK786463 SHG786463 SRC786463 TAY786463 TKU786463 TUQ786463 UEM786463 UOI786463 UYE786463 VIA786463 VRW786463 WBS786463 WLO786463 WVK786463 C851999 IY851999 SU851999 ACQ851999 AMM851999 AWI851999 BGE851999 BQA851999 BZW851999 CJS851999 CTO851999 DDK851999 DNG851999 DXC851999 EGY851999 EQU851999 FAQ851999 FKM851999 FUI851999 GEE851999 GOA851999 GXW851999 HHS851999 HRO851999 IBK851999 ILG851999 IVC851999 JEY851999 JOU851999 JYQ851999 KIM851999 KSI851999 LCE851999 LMA851999 LVW851999 MFS851999 MPO851999 MZK851999 NJG851999 NTC851999 OCY851999 OMU851999 OWQ851999 PGM851999 PQI851999 QAE851999 QKA851999 QTW851999 RDS851999 RNO851999 RXK851999 SHG851999 SRC851999 TAY851999 TKU851999 TUQ851999 UEM851999 UOI851999 UYE851999 VIA851999 VRW851999 WBS851999 WLO851999 WVK851999 C917535 IY917535 SU917535 ACQ917535 AMM917535 AWI917535 BGE917535 BQA917535 BZW917535 CJS917535 CTO917535 DDK917535 DNG917535 DXC917535 EGY917535 EQU917535 FAQ917535 FKM917535 FUI917535 GEE917535 GOA917535 GXW917535 HHS917535 HRO917535 IBK917535 ILG917535 IVC917535 JEY917535 JOU917535 JYQ917535 KIM917535 KSI917535 LCE917535 LMA917535 LVW917535 MFS917535 MPO917535 MZK917535 NJG917535 NTC917535 OCY917535 OMU917535 OWQ917535 PGM917535 PQI917535 QAE917535 QKA917535 QTW917535 RDS917535 RNO917535 RXK917535 SHG917535 SRC917535 TAY917535 TKU917535 TUQ917535 UEM917535 UOI917535 UYE917535 VIA917535 VRW917535 WBS917535 WLO917535 WVK917535 C983071 IY983071 SU983071 ACQ983071 AMM983071 AWI983071 BGE983071 BQA983071 BZW983071 CJS983071 CTO983071 DDK983071 DNG983071 DXC983071 EGY983071 EQU983071 FAQ983071 FKM983071 FUI983071 GEE983071 GOA983071 GXW983071 HHS983071 HRO983071 IBK983071 ILG983071 IVC983071 JEY983071 JOU983071 JYQ983071 KIM983071 KSI983071 LCE983071 LMA983071 LVW983071 MFS983071 MPO983071 MZK983071 NJG983071 NTC983071 OCY983071 OMU983071 OWQ983071 PGM983071 PQI983071 QAE983071 QKA983071 QTW983071 RDS983071 RNO983071 RXK983071 SHG983071 SRC983071 TAY983071 TKU983071 TUQ983071 UEM983071 UOI983071 UYE983071 VIA983071 VRW983071 WBS983071 WLO983071 WVK983071 P31">
      <formula1>Standzeit</formula1>
    </dataValidation>
  </dataValidations>
  <pageMargins left="0.7" right="0.7" top="0.78740157499999996" bottom="0.78740157499999996" header="0.3" footer="0.3"/>
  <pageSetup paperSize="9" scale="71" orientation="portrait" r:id="rId1"/>
  <colBreaks count="1" manualBreakCount="1">
    <brk id="1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3"/>
  <sheetViews>
    <sheetView tabSelected="1" view="pageBreakPreview" zoomScale="60" zoomScaleNormal="75" workbookViewId="0">
      <selection activeCell="J15" sqref="J15"/>
    </sheetView>
  </sheetViews>
  <sheetFormatPr baseColWidth="10" defaultRowHeight="15" x14ac:dyDescent="0.2"/>
  <cols>
    <col min="1" max="1" width="3.42578125" style="21" customWidth="1"/>
    <col min="2" max="2" width="12.42578125" style="21" customWidth="1"/>
    <col min="3" max="3" width="19" style="21" customWidth="1"/>
    <col min="4" max="4" width="22.5703125" style="2" customWidth="1"/>
    <col min="5" max="5" width="8" style="2" customWidth="1"/>
    <col min="6" max="6" width="1.7109375" style="2" customWidth="1"/>
    <col min="7" max="7" width="1.7109375" style="22" customWidth="1"/>
    <col min="8" max="8" width="15" style="2" customWidth="1"/>
    <col min="9" max="9" width="4" style="22" customWidth="1"/>
    <col min="10" max="10" width="18.28515625" style="2" customWidth="1"/>
    <col min="11" max="11" width="3.85546875" style="2" customWidth="1"/>
    <col min="12" max="12" width="16.140625" style="2" customWidth="1"/>
    <col min="13" max="13" width="1.7109375" style="2" customWidth="1"/>
    <col min="14" max="14" width="3.42578125" style="21" customWidth="1"/>
    <col min="15" max="15" width="5.7109375" style="21" customWidth="1"/>
    <col min="16" max="16" width="27" style="21" customWidth="1"/>
    <col min="17" max="17" width="22.5703125" style="2" customWidth="1"/>
    <col min="18" max="18" width="8" style="2" customWidth="1"/>
    <col min="19" max="19" width="1.7109375" style="2" customWidth="1"/>
    <col min="20" max="20" width="1.7109375" style="22" customWidth="1"/>
    <col min="21" max="21" width="15" style="2" customWidth="1"/>
    <col min="22" max="22" width="4" style="22" customWidth="1"/>
    <col min="23" max="23" width="18.28515625" style="2" customWidth="1"/>
    <col min="24" max="24" width="2.5703125" style="2" customWidth="1"/>
    <col min="25" max="25" width="16.140625" style="2" customWidth="1"/>
    <col min="26" max="26" width="1.7109375" style="2" customWidth="1"/>
    <col min="27" max="27" width="26.7109375" style="2" customWidth="1"/>
    <col min="28" max="28" width="2.42578125" style="2" customWidth="1"/>
    <col min="29" max="256" width="11.42578125" style="2"/>
    <col min="257" max="257" width="3.42578125" style="2" customWidth="1"/>
    <col min="258" max="258" width="12.42578125" style="2" customWidth="1"/>
    <col min="259" max="259" width="16.5703125" style="2" customWidth="1"/>
    <col min="260" max="260" width="22.5703125" style="2" customWidth="1"/>
    <col min="261" max="261" width="8" style="2" customWidth="1"/>
    <col min="262" max="263" width="1.7109375" style="2" customWidth="1"/>
    <col min="264" max="264" width="15" style="2" customWidth="1"/>
    <col min="265" max="265" width="4" style="2" customWidth="1"/>
    <col min="266" max="266" width="13.5703125" style="2" customWidth="1"/>
    <col min="267" max="267" width="3.85546875" style="2" customWidth="1"/>
    <col min="268" max="268" width="16.140625" style="2" customWidth="1"/>
    <col min="269" max="269" width="1.7109375" style="2" customWidth="1"/>
    <col min="270" max="270" width="3.42578125" style="2" customWidth="1"/>
    <col min="271" max="271" width="5.7109375" style="2" customWidth="1"/>
    <col min="272" max="272" width="23.5703125" style="2" customWidth="1"/>
    <col min="273" max="273" width="22.5703125" style="2" customWidth="1"/>
    <col min="274" max="274" width="8" style="2" customWidth="1"/>
    <col min="275" max="276" width="1.7109375" style="2" customWidth="1"/>
    <col min="277" max="277" width="15" style="2" customWidth="1"/>
    <col min="278" max="278" width="4" style="2" customWidth="1"/>
    <col min="279" max="279" width="16.28515625" style="2" customWidth="1"/>
    <col min="280" max="280" width="2.5703125" style="2" customWidth="1"/>
    <col min="281" max="281" width="16.140625" style="2" customWidth="1"/>
    <col min="282" max="282" width="1.7109375" style="2" customWidth="1"/>
    <col min="283" max="283" width="26.7109375" style="2" customWidth="1"/>
    <col min="284" max="284" width="2.42578125" style="2" customWidth="1"/>
    <col min="285" max="512" width="11.42578125" style="2"/>
    <col min="513" max="513" width="3.42578125" style="2" customWidth="1"/>
    <col min="514" max="514" width="12.42578125" style="2" customWidth="1"/>
    <col min="515" max="515" width="16.5703125" style="2" customWidth="1"/>
    <col min="516" max="516" width="22.5703125" style="2" customWidth="1"/>
    <col min="517" max="517" width="8" style="2" customWidth="1"/>
    <col min="518" max="519" width="1.7109375" style="2" customWidth="1"/>
    <col min="520" max="520" width="15" style="2" customWidth="1"/>
    <col min="521" max="521" width="4" style="2" customWidth="1"/>
    <col min="522" max="522" width="13.5703125" style="2" customWidth="1"/>
    <col min="523" max="523" width="3.85546875" style="2" customWidth="1"/>
    <col min="524" max="524" width="16.140625" style="2" customWidth="1"/>
    <col min="525" max="525" width="1.7109375" style="2" customWidth="1"/>
    <col min="526" max="526" width="3.42578125" style="2" customWidth="1"/>
    <col min="527" max="527" width="5.7109375" style="2" customWidth="1"/>
    <col min="528" max="528" width="23.5703125" style="2" customWidth="1"/>
    <col min="529" max="529" width="22.5703125" style="2" customWidth="1"/>
    <col min="530" max="530" width="8" style="2" customWidth="1"/>
    <col min="531" max="532" width="1.7109375" style="2" customWidth="1"/>
    <col min="533" max="533" width="15" style="2" customWidth="1"/>
    <col min="534" max="534" width="4" style="2" customWidth="1"/>
    <col min="535" max="535" width="16.28515625" style="2" customWidth="1"/>
    <col min="536" max="536" width="2.5703125" style="2" customWidth="1"/>
    <col min="537" max="537" width="16.140625" style="2" customWidth="1"/>
    <col min="538" max="538" width="1.7109375" style="2" customWidth="1"/>
    <col min="539" max="539" width="26.7109375" style="2" customWidth="1"/>
    <col min="540" max="540" width="2.42578125" style="2" customWidth="1"/>
    <col min="541" max="768" width="11.42578125" style="2"/>
    <col min="769" max="769" width="3.42578125" style="2" customWidth="1"/>
    <col min="770" max="770" width="12.42578125" style="2" customWidth="1"/>
    <col min="771" max="771" width="16.5703125" style="2" customWidth="1"/>
    <col min="772" max="772" width="22.5703125" style="2" customWidth="1"/>
    <col min="773" max="773" width="8" style="2" customWidth="1"/>
    <col min="774" max="775" width="1.7109375" style="2" customWidth="1"/>
    <col min="776" max="776" width="15" style="2" customWidth="1"/>
    <col min="777" max="777" width="4" style="2" customWidth="1"/>
    <col min="778" max="778" width="13.5703125" style="2" customWidth="1"/>
    <col min="779" max="779" width="3.85546875" style="2" customWidth="1"/>
    <col min="780" max="780" width="16.140625" style="2" customWidth="1"/>
    <col min="781" max="781" width="1.7109375" style="2" customWidth="1"/>
    <col min="782" max="782" width="3.42578125" style="2" customWidth="1"/>
    <col min="783" max="783" width="5.7109375" style="2" customWidth="1"/>
    <col min="784" max="784" width="23.5703125" style="2" customWidth="1"/>
    <col min="785" max="785" width="22.5703125" style="2" customWidth="1"/>
    <col min="786" max="786" width="8" style="2" customWidth="1"/>
    <col min="787" max="788" width="1.7109375" style="2" customWidth="1"/>
    <col min="789" max="789" width="15" style="2" customWidth="1"/>
    <col min="790" max="790" width="4" style="2" customWidth="1"/>
    <col min="791" max="791" width="16.28515625" style="2" customWidth="1"/>
    <col min="792" max="792" width="2.5703125" style="2" customWidth="1"/>
    <col min="793" max="793" width="16.140625" style="2" customWidth="1"/>
    <col min="794" max="794" width="1.7109375" style="2" customWidth="1"/>
    <col min="795" max="795" width="26.7109375" style="2" customWidth="1"/>
    <col min="796" max="796" width="2.42578125" style="2" customWidth="1"/>
    <col min="797" max="1024" width="11.42578125" style="2"/>
    <col min="1025" max="1025" width="3.42578125" style="2" customWidth="1"/>
    <col min="1026" max="1026" width="12.42578125" style="2" customWidth="1"/>
    <col min="1027" max="1027" width="16.5703125" style="2" customWidth="1"/>
    <col min="1028" max="1028" width="22.5703125" style="2" customWidth="1"/>
    <col min="1029" max="1029" width="8" style="2" customWidth="1"/>
    <col min="1030" max="1031" width="1.7109375" style="2" customWidth="1"/>
    <col min="1032" max="1032" width="15" style="2" customWidth="1"/>
    <col min="1033" max="1033" width="4" style="2" customWidth="1"/>
    <col min="1034" max="1034" width="13.5703125" style="2" customWidth="1"/>
    <col min="1035" max="1035" width="3.85546875" style="2" customWidth="1"/>
    <col min="1036" max="1036" width="16.140625" style="2" customWidth="1"/>
    <col min="1037" max="1037" width="1.7109375" style="2" customWidth="1"/>
    <col min="1038" max="1038" width="3.42578125" style="2" customWidth="1"/>
    <col min="1039" max="1039" width="5.7109375" style="2" customWidth="1"/>
    <col min="1040" max="1040" width="23.5703125" style="2" customWidth="1"/>
    <col min="1041" max="1041" width="22.5703125" style="2" customWidth="1"/>
    <col min="1042" max="1042" width="8" style="2" customWidth="1"/>
    <col min="1043" max="1044" width="1.7109375" style="2" customWidth="1"/>
    <col min="1045" max="1045" width="15" style="2" customWidth="1"/>
    <col min="1046" max="1046" width="4" style="2" customWidth="1"/>
    <col min="1047" max="1047" width="16.28515625" style="2" customWidth="1"/>
    <col min="1048" max="1048" width="2.5703125" style="2" customWidth="1"/>
    <col min="1049" max="1049" width="16.140625" style="2" customWidth="1"/>
    <col min="1050" max="1050" width="1.7109375" style="2" customWidth="1"/>
    <col min="1051" max="1051" width="26.7109375" style="2" customWidth="1"/>
    <col min="1052" max="1052" width="2.42578125" style="2" customWidth="1"/>
    <col min="1053" max="1280" width="11.42578125" style="2"/>
    <col min="1281" max="1281" width="3.42578125" style="2" customWidth="1"/>
    <col min="1282" max="1282" width="12.42578125" style="2" customWidth="1"/>
    <col min="1283" max="1283" width="16.5703125" style="2" customWidth="1"/>
    <col min="1284" max="1284" width="22.5703125" style="2" customWidth="1"/>
    <col min="1285" max="1285" width="8" style="2" customWidth="1"/>
    <col min="1286" max="1287" width="1.7109375" style="2" customWidth="1"/>
    <col min="1288" max="1288" width="15" style="2" customWidth="1"/>
    <col min="1289" max="1289" width="4" style="2" customWidth="1"/>
    <col min="1290" max="1290" width="13.5703125" style="2" customWidth="1"/>
    <col min="1291" max="1291" width="3.85546875" style="2" customWidth="1"/>
    <col min="1292" max="1292" width="16.140625" style="2" customWidth="1"/>
    <col min="1293" max="1293" width="1.7109375" style="2" customWidth="1"/>
    <col min="1294" max="1294" width="3.42578125" style="2" customWidth="1"/>
    <col min="1295" max="1295" width="5.7109375" style="2" customWidth="1"/>
    <col min="1296" max="1296" width="23.5703125" style="2" customWidth="1"/>
    <col min="1297" max="1297" width="22.5703125" style="2" customWidth="1"/>
    <col min="1298" max="1298" width="8" style="2" customWidth="1"/>
    <col min="1299" max="1300" width="1.7109375" style="2" customWidth="1"/>
    <col min="1301" max="1301" width="15" style="2" customWidth="1"/>
    <col min="1302" max="1302" width="4" style="2" customWidth="1"/>
    <col min="1303" max="1303" width="16.28515625" style="2" customWidth="1"/>
    <col min="1304" max="1304" width="2.5703125" style="2" customWidth="1"/>
    <col min="1305" max="1305" width="16.140625" style="2" customWidth="1"/>
    <col min="1306" max="1306" width="1.7109375" style="2" customWidth="1"/>
    <col min="1307" max="1307" width="26.7109375" style="2" customWidth="1"/>
    <col min="1308" max="1308" width="2.42578125" style="2" customWidth="1"/>
    <col min="1309" max="1536" width="11.42578125" style="2"/>
    <col min="1537" max="1537" width="3.42578125" style="2" customWidth="1"/>
    <col min="1538" max="1538" width="12.42578125" style="2" customWidth="1"/>
    <col min="1539" max="1539" width="16.5703125" style="2" customWidth="1"/>
    <col min="1540" max="1540" width="22.5703125" style="2" customWidth="1"/>
    <col min="1541" max="1541" width="8" style="2" customWidth="1"/>
    <col min="1542" max="1543" width="1.7109375" style="2" customWidth="1"/>
    <col min="1544" max="1544" width="15" style="2" customWidth="1"/>
    <col min="1545" max="1545" width="4" style="2" customWidth="1"/>
    <col min="1546" max="1546" width="13.5703125" style="2" customWidth="1"/>
    <col min="1547" max="1547" width="3.85546875" style="2" customWidth="1"/>
    <col min="1548" max="1548" width="16.140625" style="2" customWidth="1"/>
    <col min="1549" max="1549" width="1.7109375" style="2" customWidth="1"/>
    <col min="1550" max="1550" width="3.42578125" style="2" customWidth="1"/>
    <col min="1551" max="1551" width="5.7109375" style="2" customWidth="1"/>
    <col min="1552" max="1552" width="23.5703125" style="2" customWidth="1"/>
    <col min="1553" max="1553" width="22.5703125" style="2" customWidth="1"/>
    <col min="1554" max="1554" width="8" style="2" customWidth="1"/>
    <col min="1555" max="1556" width="1.7109375" style="2" customWidth="1"/>
    <col min="1557" max="1557" width="15" style="2" customWidth="1"/>
    <col min="1558" max="1558" width="4" style="2" customWidth="1"/>
    <col min="1559" max="1559" width="16.28515625" style="2" customWidth="1"/>
    <col min="1560" max="1560" width="2.5703125" style="2" customWidth="1"/>
    <col min="1561" max="1561" width="16.140625" style="2" customWidth="1"/>
    <col min="1562" max="1562" width="1.7109375" style="2" customWidth="1"/>
    <col min="1563" max="1563" width="26.7109375" style="2" customWidth="1"/>
    <col min="1564" max="1564" width="2.42578125" style="2" customWidth="1"/>
    <col min="1565" max="1792" width="11.42578125" style="2"/>
    <col min="1793" max="1793" width="3.42578125" style="2" customWidth="1"/>
    <col min="1794" max="1794" width="12.42578125" style="2" customWidth="1"/>
    <col min="1795" max="1795" width="16.5703125" style="2" customWidth="1"/>
    <col min="1796" max="1796" width="22.5703125" style="2" customWidth="1"/>
    <col min="1797" max="1797" width="8" style="2" customWidth="1"/>
    <col min="1798" max="1799" width="1.7109375" style="2" customWidth="1"/>
    <col min="1800" max="1800" width="15" style="2" customWidth="1"/>
    <col min="1801" max="1801" width="4" style="2" customWidth="1"/>
    <col min="1802" max="1802" width="13.5703125" style="2" customWidth="1"/>
    <col min="1803" max="1803" width="3.85546875" style="2" customWidth="1"/>
    <col min="1804" max="1804" width="16.140625" style="2" customWidth="1"/>
    <col min="1805" max="1805" width="1.7109375" style="2" customWidth="1"/>
    <col min="1806" max="1806" width="3.42578125" style="2" customWidth="1"/>
    <col min="1807" max="1807" width="5.7109375" style="2" customWidth="1"/>
    <col min="1808" max="1808" width="23.5703125" style="2" customWidth="1"/>
    <col min="1809" max="1809" width="22.5703125" style="2" customWidth="1"/>
    <col min="1810" max="1810" width="8" style="2" customWidth="1"/>
    <col min="1811" max="1812" width="1.7109375" style="2" customWidth="1"/>
    <col min="1813" max="1813" width="15" style="2" customWidth="1"/>
    <col min="1814" max="1814" width="4" style="2" customWidth="1"/>
    <col min="1815" max="1815" width="16.28515625" style="2" customWidth="1"/>
    <col min="1816" max="1816" width="2.5703125" style="2" customWidth="1"/>
    <col min="1817" max="1817" width="16.140625" style="2" customWidth="1"/>
    <col min="1818" max="1818" width="1.7109375" style="2" customWidth="1"/>
    <col min="1819" max="1819" width="26.7109375" style="2" customWidth="1"/>
    <col min="1820" max="1820" width="2.42578125" style="2" customWidth="1"/>
    <col min="1821" max="2048" width="11.42578125" style="2"/>
    <col min="2049" max="2049" width="3.42578125" style="2" customWidth="1"/>
    <col min="2050" max="2050" width="12.42578125" style="2" customWidth="1"/>
    <col min="2051" max="2051" width="16.5703125" style="2" customWidth="1"/>
    <col min="2052" max="2052" width="22.5703125" style="2" customWidth="1"/>
    <col min="2053" max="2053" width="8" style="2" customWidth="1"/>
    <col min="2054" max="2055" width="1.7109375" style="2" customWidth="1"/>
    <col min="2056" max="2056" width="15" style="2" customWidth="1"/>
    <col min="2057" max="2057" width="4" style="2" customWidth="1"/>
    <col min="2058" max="2058" width="13.5703125" style="2" customWidth="1"/>
    <col min="2059" max="2059" width="3.85546875" style="2" customWidth="1"/>
    <col min="2060" max="2060" width="16.140625" style="2" customWidth="1"/>
    <col min="2061" max="2061" width="1.7109375" style="2" customWidth="1"/>
    <col min="2062" max="2062" width="3.42578125" style="2" customWidth="1"/>
    <col min="2063" max="2063" width="5.7109375" style="2" customWidth="1"/>
    <col min="2064" max="2064" width="23.5703125" style="2" customWidth="1"/>
    <col min="2065" max="2065" width="22.5703125" style="2" customWidth="1"/>
    <col min="2066" max="2066" width="8" style="2" customWidth="1"/>
    <col min="2067" max="2068" width="1.7109375" style="2" customWidth="1"/>
    <col min="2069" max="2069" width="15" style="2" customWidth="1"/>
    <col min="2070" max="2070" width="4" style="2" customWidth="1"/>
    <col min="2071" max="2071" width="16.28515625" style="2" customWidth="1"/>
    <col min="2072" max="2072" width="2.5703125" style="2" customWidth="1"/>
    <col min="2073" max="2073" width="16.140625" style="2" customWidth="1"/>
    <col min="2074" max="2074" width="1.7109375" style="2" customWidth="1"/>
    <col min="2075" max="2075" width="26.7109375" style="2" customWidth="1"/>
    <col min="2076" max="2076" width="2.42578125" style="2" customWidth="1"/>
    <col min="2077" max="2304" width="11.42578125" style="2"/>
    <col min="2305" max="2305" width="3.42578125" style="2" customWidth="1"/>
    <col min="2306" max="2306" width="12.42578125" style="2" customWidth="1"/>
    <col min="2307" max="2307" width="16.5703125" style="2" customWidth="1"/>
    <col min="2308" max="2308" width="22.5703125" style="2" customWidth="1"/>
    <col min="2309" max="2309" width="8" style="2" customWidth="1"/>
    <col min="2310" max="2311" width="1.7109375" style="2" customWidth="1"/>
    <col min="2312" max="2312" width="15" style="2" customWidth="1"/>
    <col min="2313" max="2313" width="4" style="2" customWidth="1"/>
    <col min="2314" max="2314" width="13.5703125" style="2" customWidth="1"/>
    <col min="2315" max="2315" width="3.85546875" style="2" customWidth="1"/>
    <col min="2316" max="2316" width="16.140625" style="2" customWidth="1"/>
    <col min="2317" max="2317" width="1.7109375" style="2" customWidth="1"/>
    <col min="2318" max="2318" width="3.42578125" style="2" customWidth="1"/>
    <col min="2319" max="2319" width="5.7109375" style="2" customWidth="1"/>
    <col min="2320" max="2320" width="23.5703125" style="2" customWidth="1"/>
    <col min="2321" max="2321" width="22.5703125" style="2" customWidth="1"/>
    <col min="2322" max="2322" width="8" style="2" customWidth="1"/>
    <col min="2323" max="2324" width="1.7109375" style="2" customWidth="1"/>
    <col min="2325" max="2325" width="15" style="2" customWidth="1"/>
    <col min="2326" max="2326" width="4" style="2" customWidth="1"/>
    <col min="2327" max="2327" width="16.28515625" style="2" customWidth="1"/>
    <col min="2328" max="2328" width="2.5703125" style="2" customWidth="1"/>
    <col min="2329" max="2329" width="16.140625" style="2" customWidth="1"/>
    <col min="2330" max="2330" width="1.7109375" style="2" customWidth="1"/>
    <col min="2331" max="2331" width="26.7109375" style="2" customWidth="1"/>
    <col min="2332" max="2332" width="2.42578125" style="2" customWidth="1"/>
    <col min="2333" max="2560" width="11.42578125" style="2"/>
    <col min="2561" max="2561" width="3.42578125" style="2" customWidth="1"/>
    <col min="2562" max="2562" width="12.42578125" style="2" customWidth="1"/>
    <col min="2563" max="2563" width="16.5703125" style="2" customWidth="1"/>
    <col min="2564" max="2564" width="22.5703125" style="2" customWidth="1"/>
    <col min="2565" max="2565" width="8" style="2" customWidth="1"/>
    <col min="2566" max="2567" width="1.7109375" style="2" customWidth="1"/>
    <col min="2568" max="2568" width="15" style="2" customWidth="1"/>
    <col min="2569" max="2569" width="4" style="2" customWidth="1"/>
    <col min="2570" max="2570" width="13.5703125" style="2" customWidth="1"/>
    <col min="2571" max="2571" width="3.85546875" style="2" customWidth="1"/>
    <col min="2572" max="2572" width="16.140625" style="2" customWidth="1"/>
    <col min="2573" max="2573" width="1.7109375" style="2" customWidth="1"/>
    <col min="2574" max="2574" width="3.42578125" style="2" customWidth="1"/>
    <col min="2575" max="2575" width="5.7109375" style="2" customWidth="1"/>
    <col min="2576" max="2576" width="23.5703125" style="2" customWidth="1"/>
    <col min="2577" max="2577" width="22.5703125" style="2" customWidth="1"/>
    <col min="2578" max="2578" width="8" style="2" customWidth="1"/>
    <col min="2579" max="2580" width="1.7109375" style="2" customWidth="1"/>
    <col min="2581" max="2581" width="15" style="2" customWidth="1"/>
    <col min="2582" max="2582" width="4" style="2" customWidth="1"/>
    <col min="2583" max="2583" width="16.28515625" style="2" customWidth="1"/>
    <col min="2584" max="2584" width="2.5703125" style="2" customWidth="1"/>
    <col min="2585" max="2585" width="16.140625" style="2" customWidth="1"/>
    <col min="2586" max="2586" width="1.7109375" style="2" customWidth="1"/>
    <col min="2587" max="2587" width="26.7109375" style="2" customWidth="1"/>
    <col min="2588" max="2588" width="2.42578125" style="2" customWidth="1"/>
    <col min="2589" max="2816" width="11.42578125" style="2"/>
    <col min="2817" max="2817" width="3.42578125" style="2" customWidth="1"/>
    <col min="2818" max="2818" width="12.42578125" style="2" customWidth="1"/>
    <col min="2819" max="2819" width="16.5703125" style="2" customWidth="1"/>
    <col min="2820" max="2820" width="22.5703125" style="2" customWidth="1"/>
    <col min="2821" max="2821" width="8" style="2" customWidth="1"/>
    <col min="2822" max="2823" width="1.7109375" style="2" customWidth="1"/>
    <col min="2824" max="2824" width="15" style="2" customWidth="1"/>
    <col min="2825" max="2825" width="4" style="2" customWidth="1"/>
    <col min="2826" max="2826" width="13.5703125" style="2" customWidth="1"/>
    <col min="2827" max="2827" width="3.85546875" style="2" customWidth="1"/>
    <col min="2828" max="2828" width="16.140625" style="2" customWidth="1"/>
    <col min="2829" max="2829" width="1.7109375" style="2" customWidth="1"/>
    <col min="2830" max="2830" width="3.42578125" style="2" customWidth="1"/>
    <col min="2831" max="2831" width="5.7109375" style="2" customWidth="1"/>
    <col min="2832" max="2832" width="23.5703125" style="2" customWidth="1"/>
    <col min="2833" max="2833" width="22.5703125" style="2" customWidth="1"/>
    <col min="2834" max="2834" width="8" style="2" customWidth="1"/>
    <col min="2835" max="2836" width="1.7109375" style="2" customWidth="1"/>
    <col min="2837" max="2837" width="15" style="2" customWidth="1"/>
    <col min="2838" max="2838" width="4" style="2" customWidth="1"/>
    <col min="2839" max="2839" width="16.28515625" style="2" customWidth="1"/>
    <col min="2840" max="2840" width="2.5703125" style="2" customWidth="1"/>
    <col min="2841" max="2841" width="16.140625" style="2" customWidth="1"/>
    <col min="2842" max="2842" width="1.7109375" style="2" customWidth="1"/>
    <col min="2843" max="2843" width="26.7109375" style="2" customWidth="1"/>
    <col min="2844" max="2844" width="2.42578125" style="2" customWidth="1"/>
    <col min="2845" max="3072" width="11.42578125" style="2"/>
    <col min="3073" max="3073" width="3.42578125" style="2" customWidth="1"/>
    <col min="3074" max="3074" width="12.42578125" style="2" customWidth="1"/>
    <col min="3075" max="3075" width="16.5703125" style="2" customWidth="1"/>
    <col min="3076" max="3076" width="22.5703125" style="2" customWidth="1"/>
    <col min="3077" max="3077" width="8" style="2" customWidth="1"/>
    <col min="3078" max="3079" width="1.7109375" style="2" customWidth="1"/>
    <col min="3080" max="3080" width="15" style="2" customWidth="1"/>
    <col min="3081" max="3081" width="4" style="2" customWidth="1"/>
    <col min="3082" max="3082" width="13.5703125" style="2" customWidth="1"/>
    <col min="3083" max="3083" width="3.85546875" style="2" customWidth="1"/>
    <col min="3084" max="3084" width="16.140625" style="2" customWidth="1"/>
    <col min="3085" max="3085" width="1.7109375" style="2" customWidth="1"/>
    <col min="3086" max="3086" width="3.42578125" style="2" customWidth="1"/>
    <col min="3087" max="3087" width="5.7109375" style="2" customWidth="1"/>
    <col min="3088" max="3088" width="23.5703125" style="2" customWidth="1"/>
    <col min="3089" max="3089" width="22.5703125" style="2" customWidth="1"/>
    <col min="3090" max="3090" width="8" style="2" customWidth="1"/>
    <col min="3091" max="3092" width="1.7109375" style="2" customWidth="1"/>
    <col min="3093" max="3093" width="15" style="2" customWidth="1"/>
    <col min="3094" max="3094" width="4" style="2" customWidth="1"/>
    <col min="3095" max="3095" width="16.28515625" style="2" customWidth="1"/>
    <col min="3096" max="3096" width="2.5703125" style="2" customWidth="1"/>
    <col min="3097" max="3097" width="16.140625" style="2" customWidth="1"/>
    <col min="3098" max="3098" width="1.7109375" style="2" customWidth="1"/>
    <col min="3099" max="3099" width="26.7109375" style="2" customWidth="1"/>
    <col min="3100" max="3100" width="2.42578125" style="2" customWidth="1"/>
    <col min="3101" max="3328" width="11.42578125" style="2"/>
    <col min="3329" max="3329" width="3.42578125" style="2" customWidth="1"/>
    <col min="3330" max="3330" width="12.42578125" style="2" customWidth="1"/>
    <col min="3331" max="3331" width="16.5703125" style="2" customWidth="1"/>
    <col min="3332" max="3332" width="22.5703125" style="2" customWidth="1"/>
    <col min="3333" max="3333" width="8" style="2" customWidth="1"/>
    <col min="3334" max="3335" width="1.7109375" style="2" customWidth="1"/>
    <col min="3336" max="3336" width="15" style="2" customWidth="1"/>
    <col min="3337" max="3337" width="4" style="2" customWidth="1"/>
    <col min="3338" max="3338" width="13.5703125" style="2" customWidth="1"/>
    <col min="3339" max="3339" width="3.85546875" style="2" customWidth="1"/>
    <col min="3340" max="3340" width="16.140625" style="2" customWidth="1"/>
    <col min="3341" max="3341" width="1.7109375" style="2" customWidth="1"/>
    <col min="3342" max="3342" width="3.42578125" style="2" customWidth="1"/>
    <col min="3343" max="3343" width="5.7109375" style="2" customWidth="1"/>
    <col min="3344" max="3344" width="23.5703125" style="2" customWidth="1"/>
    <col min="3345" max="3345" width="22.5703125" style="2" customWidth="1"/>
    <col min="3346" max="3346" width="8" style="2" customWidth="1"/>
    <col min="3347" max="3348" width="1.7109375" style="2" customWidth="1"/>
    <col min="3349" max="3349" width="15" style="2" customWidth="1"/>
    <col min="3350" max="3350" width="4" style="2" customWidth="1"/>
    <col min="3351" max="3351" width="16.28515625" style="2" customWidth="1"/>
    <col min="3352" max="3352" width="2.5703125" style="2" customWidth="1"/>
    <col min="3353" max="3353" width="16.140625" style="2" customWidth="1"/>
    <col min="3354" max="3354" width="1.7109375" style="2" customWidth="1"/>
    <col min="3355" max="3355" width="26.7109375" style="2" customWidth="1"/>
    <col min="3356" max="3356" width="2.42578125" style="2" customWidth="1"/>
    <col min="3357" max="3584" width="11.42578125" style="2"/>
    <col min="3585" max="3585" width="3.42578125" style="2" customWidth="1"/>
    <col min="3586" max="3586" width="12.42578125" style="2" customWidth="1"/>
    <col min="3587" max="3587" width="16.5703125" style="2" customWidth="1"/>
    <col min="3588" max="3588" width="22.5703125" style="2" customWidth="1"/>
    <col min="3589" max="3589" width="8" style="2" customWidth="1"/>
    <col min="3590" max="3591" width="1.7109375" style="2" customWidth="1"/>
    <col min="3592" max="3592" width="15" style="2" customWidth="1"/>
    <col min="3593" max="3593" width="4" style="2" customWidth="1"/>
    <col min="3594" max="3594" width="13.5703125" style="2" customWidth="1"/>
    <col min="3595" max="3595" width="3.85546875" style="2" customWidth="1"/>
    <col min="3596" max="3596" width="16.140625" style="2" customWidth="1"/>
    <col min="3597" max="3597" width="1.7109375" style="2" customWidth="1"/>
    <col min="3598" max="3598" width="3.42578125" style="2" customWidth="1"/>
    <col min="3599" max="3599" width="5.7109375" style="2" customWidth="1"/>
    <col min="3600" max="3600" width="23.5703125" style="2" customWidth="1"/>
    <col min="3601" max="3601" width="22.5703125" style="2" customWidth="1"/>
    <col min="3602" max="3602" width="8" style="2" customWidth="1"/>
    <col min="3603" max="3604" width="1.7109375" style="2" customWidth="1"/>
    <col min="3605" max="3605" width="15" style="2" customWidth="1"/>
    <col min="3606" max="3606" width="4" style="2" customWidth="1"/>
    <col min="3607" max="3607" width="16.28515625" style="2" customWidth="1"/>
    <col min="3608" max="3608" width="2.5703125" style="2" customWidth="1"/>
    <col min="3609" max="3609" width="16.140625" style="2" customWidth="1"/>
    <col min="3610" max="3610" width="1.7109375" style="2" customWidth="1"/>
    <col min="3611" max="3611" width="26.7109375" style="2" customWidth="1"/>
    <col min="3612" max="3612" width="2.42578125" style="2" customWidth="1"/>
    <col min="3613" max="3840" width="11.42578125" style="2"/>
    <col min="3841" max="3841" width="3.42578125" style="2" customWidth="1"/>
    <col min="3842" max="3842" width="12.42578125" style="2" customWidth="1"/>
    <col min="3843" max="3843" width="16.5703125" style="2" customWidth="1"/>
    <col min="3844" max="3844" width="22.5703125" style="2" customWidth="1"/>
    <col min="3845" max="3845" width="8" style="2" customWidth="1"/>
    <col min="3846" max="3847" width="1.7109375" style="2" customWidth="1"/>
    <col min="3848" max="3848" width="15" style="2" customWidth="1"/>
    <col min="3849" max="3849" width="4" style="2" customWidth="1"/>
    <col min="3850" max="3850" width="13.5703125" style="2" customWidth="1"/>
    <col min="3851" max="3851" width="3.85546875" style="2" customWidth="1"/>
    <col min="3852" max="3852" width="16.140625" style="2" customWidth="1"/>
    <col min="3853" max="3853" width="1.7109375" style="2" customWidth="1"/>
    <col min="3854" max="3854" width="3.42578125" style="2" customWidth="1"/>
    <col min="3855" max="3855" width="5.7109375" style="2" customWidth="1"/>
    <col min="3856" max="3856" width="23.5703125" style="2" customWidth="1"/>
    <col min="3857" max="3857" width="22.5703125" style="2" customWidth="1"/>
    <col min="3858" max="3858" width="8" style="2" customWidth="1"/>
    <col min="3859" max="3860" width="1.7109375" style="2" customWidth="1"/>
    <col min="3861" max="3861" width="15" style="2" customWidth="1"/>
    <col min="3862" max="3862" width="4" style="2" customWidth="1"/>
    <col min="3863" max="3863" width="16.28515625" style="2" customWidth="1"/>
    <col min="3864" max="3864" width="2.5703125" style="2" customWidth="1"/>
    <col min="3865" max="3865" width="16.140625" style="2" customWidth="1"/>
    <col min="3866" max="3866" width="1.7109375" style="2" customWidth="1"/>
    <col min="3867" max="3867" width="26.7109375" style="2" customWidth="1"/>
    <col min="3868" max="3868" width="2.42578125" style="2" customWidth="1"/>
    <col min="3869" max="4096" width="11.42578125" style="2"/>
    <col min="4097" max="4097" width="3.42578125" style="2" customWidth="1"/>
    <col min="4098" max="4098" width="12.42578125" style="2" customWidth="1"/>
    <col min="4099" max="4099" width="16.5703125" style="2" customWidth="1"/>
    <col min="4100" max="4100" width="22.5703125" style="2" customWidth="1"/>
    <col min="4101" max="4101" width="8" style="2" customWidth="1"/>
    <col min="4102" max="4103" width="1.7109375" style="2" customWidth="1"/>
    <col min="4104" max="4104" width="15" style="2" customWidth="1"/>
    <col min="4105" max="4105" width="4" style="2" customWidth="1"/>
    <col min="4106" max="4106" width="13.5703125" style="2" customWidth="1"/>
    <col min="4107" max="4107" width="3.85546875" style="2" customWidth="1"/>
    <col min="4108" max="4108" width="16.140625" style="2" customWidth="1"/>
    <col min="4109" max="4109" width="1.7109375" style="2" customWidth="1"/>
    <col min="4110" max="4110" width="3.42578125" style="2" customWidth="1"/>
    <col min="4111" max="4111" width="5.7109375" style="2" customWidth="1"/>
    <col min="4112" max="4112" width="23.5703125" style="2" customWidth="1"/>
    <col min="4113" max="4113" width="22.5703125" style="2" customWidth="1"/>
    <col min="4114" max="4114" width="8" style="2" customWidth="1"/>
    <col min="4115" max="4116" width="1.7109375" style="2" customWidth="1"/>
    <col min="4117" max="4117" width="15" style="2" customWidth="1"/>
    <col min="4118" max="4118" width="4" style="2" customWidth="1"/>
    <col min="4119" max="4119" width="16.28515625" style="2" customWidth="1"/>
    <col min="4120" max="4120" width="2.5703125" style="2" customWidth="1"/>
    <col min="4121" max="4121" width="16.140625" style="2" customWidth="1"/>
    <col min="4122" max="4122" width="1.7109375" style="2" customWidth="1"/>
    <col min="4123" max="4123" width="26.7109375" style="2" customWidth="1"/>
    <col min="4124" max="4124" width="2.42578125" style="2" customWidth="1"/>
    <col min="4125" max="4352" width="11.42578125" style="2"/>
    <col min="4353" max="4353" width="3.42578125" style="2" customWidth="1"/>
    <col min="4354" max="4354" width="12.42578125" style="2" customWidth="1"/>
    <col min="4355" max="4355" width="16.5703125" style="2" customWidth="1"/>
    <col min="4356" max="4356" width="22.5703125" style="2" customWidth="1"/>
    <col min="4357" max="4357" width="8" style="2" customWidth="1"/>
    <col min="4358" max="4359" width="1.7109375" style="2" customWidth="1"/>
    <col min="4360" max="4360" width="15" style="2" customWidth="1"/>
    <col min="4361" max="4361" width="4" style="2" customWidth="1"/>
    <col min="4362" max="4362" width="13.5703125" style="2" customWidth="1"/>
    <col min="4363" max="4363" width="3.85546875" style="2" customWidth="1"/>
    <col min="4364" max="4364" width="16.140625" style="2" customWidth="1"/>
    <col min="4365" max="4365" width="1.7109375" style="2" customWidth="1"/>
    <col min="4366" max="4366" width="3.42578125" style="2" customWidth="1"/>
    <col min="4367" max="4367" width="5.7109375" style="2" customWidth="1"/>
    <col min="4368" max="4368" width="23.5703125" style="2" customWidth="1"/>
    <col min="4369" max="4369" width="22.5703125" style="2" customWidth="1"/>
    <col min="4370" max="4370" width="8" style="2" customWidth="1"/>
    <col min="4371" max="4372" width="1.7109375" style="2" customWidth="1"/>
    <col min="4373" max="4373" width="15" style="2" customWidth="1"/>
    <col min="4374" max="4374" width="4" style="2" customWidth="1"/>
    <col min="4375" max="4375" width="16.28515625" style="2" customWidth="1"/>
    <col min="4376" max="4376" width="2.5703125" style="2" customWidth="1"/>
    <col min="4377" max="4377" width="16.140625" style="2" customWidth="1"/>
    <col min="4378" max="4378" width="1.7109375" style="2" customWidth="1"/>
    <col min="4379" max="4379" width="26.7109375" style="2" customWidth="1"/>
    <col min="4380" max="4380" width="2.42578125" style="2" customWidth="1"/>
    <col min="4381" max="4608" width="11.42578125" style="2"/>
    <col min="4609" max="4609" width="3.42578125" style="2" customWidth="1"/>
    <col min="4610" max="4610" width="12.42578125" style="2" customWidth="1"/>
    <col min="4611" max="4611" width="16.5703125" style="2" customWidth="1"/>
    <col min="4612" max="4612" width="22.5703125" style="2" customWidth="1"/>
    <col min="4613" max="4613" width="8" style="2" customWidth="1"/>
    <col min="4614" max="4615" width="1.7109375" style="2" customWidth="1"/>
    <col min="4616" max="4616" width="15" style="2" customWidth="1"/>
    <col min="4617" max="4617" width="4" style="2" customWidth="1"/>
    <col min="4618" max="4618" width="13.5703125" style="2" customWidth="1"/>
    <col min="4619" max="4619" width="3.85546875" style="2" customWidth="1"/>
    <col min="4620" max="4620" width="16.140625" style="2" customWidth="1"/>
    <col min="4621" max="4621" width="1.7109375" style="2" customWidth="1"/>
    <col min="4622" max="4622" width="3.42578125" style="2" customWidth="1"/>
    <col min="4623" max="4623" width="5.7109375" style="2" customWidth="1"/>
    <col min="4624" max="4624" width="23.5703125" style="2" customWidth="1"/>
    <col min="4625" max="4625" width="22.5703125" style="2" customWidth="1"/>
    <col min="4626" max="4626" width="8" style="2" customWidth="1"/>
    <col min="4627" max="4628" width="1.7109375" style="2" customWidth="1"/>
    <col min="4629" max="4629" width="15" style="2" customWidth="1"/>
    <col min="4630" max="4630" width="4" style="2" customWidth="1"/>
    <col min="4631" max="4631" width="16.28515625" style="2" customWidth="1"/>
    <col min="4632" max="4632" width="2.5703125" style="2" customWidth="1"/>
    <col min="4633" max="4633" width="16.140625" style="2" customWidth="1"/>
    <col min="4634" max="4634" width="1.7109375" style="2" customWidth="1"/>
    <col min="4635" max="4635" width="26.7109375" style="2" customWidth="1"/>
    <col min="4636" max="4636" width="2.42578125" style="2" customWidth="1"/>
    <col min="4637" max="4864" width="11.42578125" style="2"/>
    <col min="4865" max="4865" width="3.42578125" style="2" customWidth="1"/>
    <col min="4866" max="4866" width="12.42578125" style="2" customWidth="1"/>
    <col min="4867" max="4867" width="16.5703125" style="2" customWidth="1"/>
    <col min="4868" max="4868" width="22.5703125" style="2" customWidth="1"/>
    <col min="4869" max="4869" width="8" style="2" customWidth="1"/>
    <col min="4870" max="4871" width="1.7109375" style="2" customWidth="1"/>
    <col min="4872" max="4872" width="15" style="2" customWidth="1"/>
    <col min="4873" max="4873" width="4" style="2" customWidth="1"/>
    <col min="4874" max="4874" width="13.5703125" style="2" customWidth="1"/>
    <col min="4875" max="4875" width="3.85546875" style="2" customWidth="1"/>
    <col min="4876" max="4876" width="16.140625" style="2" customWidth="1"/>
    <col min="4877" max="4877" width="1.7109375" style="2" customWidth="1"/>
    <col min="4878" max="4878" width="3.42578125" style="2" customWidth="1"/>
    <col min="4879" max="4879" width="5.7109375" style="2" customWidth="1"/>
    <col min="4880" max="4880" width="23.5703125" style="2" customWidth="1"/>
    <col min="4881" max="4881" width="22.5703125" style="2" customWidth="1"/>
    <col min="4882" max="4882" width="8" style="2" customWidth="1"/>
    <col min="4883" max="4884" width="1.7109375" style="2" customWidth="1"/>
    <col min="4885" max="4885" width="15" style="2" customWidth="1"/>
    <col min="4886" max="4886" width="4" style="2" customWidth="1"/>
    <col min="4887" max="4887" width="16.28515625" style="2" customWidth="1"/>
    <col min="4888" max="4888" width="2.5703125" style="2" customWidth="1"/>
    <col min="4889" max="4889" width="16.140625" style="2" customWidth="1"/>
    <col min="4890" max="4890" width="1.7109375" style="2" customWidth="1"/>
    <col min="4891" max="4891" width="26.7109375" style="2" customWidth="1"/>
    <col min="4892" max="4892" width="2.42578125" style="2" customWidth="1"/>
    <col min="4893" max="5120" width="11.42578125" style="2"/>
    <col min="5121" max="5121" width="3.42578125" style="2" customWidth="1"/>
    <col min="5122" max="5122" width="12.42578125" style="2" customWidth="1"/>
    <col min="5123" max="5123" width="16.5703125" style="2" customWidth="1"/>
    <col min="5124" max="5124" width="22.5703125" style="2" customWidth="1"/>
    <col min="5125" max="5125" width="8" style="2" customWidth="1"/>
    <col min="5126" max="5127" width="1.7109375" style="2" customWidth="1"/>
    <col min="5128" max="5128" width="15" style="2" customWidth="1"/>
    <col min="5129" max="5129" width="4" style="2" customWidth="1"/>
    <col min="5130" max="5130" width="13.5703125" style="2" customWidth="1"/>
    <col min="5131" max="5131" width="3.85546875" style="2" customWidth="1"/>
    <col min="5132" max="5132" width="16.140625" style="2" customWidth="1"/>
    <col min="5133" max="5133" width="1.7109375" style="2" customWidth="1"/>
    <col min="5134" max="5134" width="3.42578125" style="2" customWidth="1"/>
    <col min="5135" max="5135" width="5.7109375" style="2" customWidth="1"/>
    <col min="5136" max="5136" width="23.5703125" style="2" customWidth="1"/>
    <col min="5137" max="5137" width="22.5703125" style="2" customWidth="1"/>
    <col min="5138" max="5138" width="8" style="2" customWidth="1"/>
    <col min="5139" max="5140" width="1.7109375" style="2" customWidth="1"/>
    <col min="5141" max="5141" width="15" style="2" customWidth="1"/>
    <col min="5142" max="5142" width="4" style="2" customWidth="1"/>
    <col min="5143" max="5143" width="16.28515625" style="2" customWidth="1"/>
    <col min="5144" max="5144" width="2.5703125" style="2" customWidth="1"/>
    <col min="5145" max="5145" width="16.140625" style="2" customWidth="1"/>
    <col min="5146" max="5146" width="1.7109375" style="2" customWidth="1"/>
    <col min="5147" max="5147" width="26.7109375" style="2" customWidth="1"/>
    <col min="5148" max="5148" width="2.42578125" style="2" customWidth="1"/>
    <col min="5149" max="5376" width="11.42578125" style="2"/>
    <col min="5377" max="5377" width="3.42578125" style="2" customWidth="1"/>
    <col min="5378" max="5378" width="12.42578125" style="2" customWidth="1"/>
    <col min="5379" max="5379" width="16.5703125" style="2" customWidth="1"/>
    <col min="5380" max="5380" width="22.5703125" style="2" customWidth="1"/>
    <col min="5381" max="5381" width="8" style="2" customWidth="1"/>
    <col min="5382" max="5383" width="1.7109375" style="2" customWidth="1"/>
    <col min="5384" max="5384" width="15" style="2" customWidth="1"/>
    <col min="5385" max="5385" width="4" style="2" customWidth="1"/>
    <col min="5386" max="5386" width="13.5703125" style="2" customWidth="1"/>
    <col min="5387" max="5387" width="3.85546875" style="2" customWidth="1"/>
    <col min="5388" max="5388" width="16.140625" style="2" customWidth="1"/>
    <col min="5389" max="5389" width="1.7109375" style="2" customWidth="1"/>
    <col min="5390" max="5390" width="3.42578125" style="2" customWidth="1"/>
    <col min="5391" max="5391" width="5.7109375" style="2" customWidth="1"/>
    <col min="5392" max="5392" width="23.5703125" style="2" customWidth="1"/>
    <col min="5393" max="5393" width="22.5703125" style="2" customWidth="1"/>
    <col min="5394" max="5394" width="8" style="2" customWidth="1"/>
    <col min="5395" max="5396" width="1.7109375" style="2" customWidth="1"/>
    <col min="5397" max="5397" width="15" style="2" customWidth="1"/>
    <col min="5398" max="5398" width="4" style="2" customWidth="1"/>
    <col min="5399" max="5399" width="16.28515625" style="2" customWidth="1"/>
    <col min="5400" max="5400" width="2.5703125" style="2" customWidth="1"/>
    <col min="5401" max="5401" width="16.140625" style="2" customWidth="1"/>
    <col min="5402" max="5402" width="1.7109375" style="2" customWidth="1"/>
    <col min="5403" max="5403" width="26.7109375" style="2" customWidth="1"/>
    <col min="5404" max="5404" width="2.42578125" style="2" customWidth="1"/>
    <col min="5405" max="5632" width="11.42578125" style="2"/>
    <col min="5633" max="5633" width="3.42578125" style="2" customWidth="1"/>
    <col min="5634" max="5634" width="12.42578125" style="2" customWidth="1"/>
    <col min="5635" max="5635" width="16.5703125" style="2" customWidth="1"/>
    <col min="5636" max="5636" width="22.5703125" style="2" customWidth="1"/>
    <col min="5637" max="5637" width="8" style="2" customWidth="1"/>
    <col min="5638" max="5639" width="1.7109375" style="2" customWidth="1"/>
    <col min="5640" max="5640" width="15" style="2" customWidth="1"/>
    <col min="5641" max="5641" width="4" style="2" customWidth="1"/>
    <col min="5642" max="5642" width="13.5703125" style="2" customWidth="1"/>
    <col min="5643" max="5643" width="3.85546875" style="2" customWidth="1"/>
    <col min="5644" max="5644" width="16.140625" style="2" customWidth="1"/>
    <col min="5645" max="5645" width="1.7109375" style="2" customWidth="1"/>
    <col min="5646" max="5646" width="3.42578125" style="2" customWidth="1"/>
    <col min="5647" max="5647" width="5.7109375" style="2" customWidth="1"/>
    <col min="5648" max="5648" width="23.5703125" style="2" customWidth="1"/>
    <col min="5649" max="5649" width="22.5703125" style="2" customWidth="1"/>
    <col min="5650" max="5650" width="8" style="2" customWidth="1"/>
    <col min="5651" max="5652" width="1.7109375" style="2" customWidth="1"/>
    <col min="5653" max="5653" width="15" style="2" customWidth="1"/>
    <col min="5654" max="5654" width="4" style="2" customWidth="1"/>
    <col min="5655" max="5655" width="16.28515625" style="2" customWidth="1"/>
    <col min="5656" max="5656" width="2.5703125" style="2" customWidth="1"/>
    <col min="5657" max="5657" width="16.140625" style="2" customWidth="1"/>
    <col min="5658" max="5658" width="1.7109375" style="2" customWidth="1"/>
    <col min="5659" max="5659" width="26.7109375" style="2" customWidth="1"/>
    <col min="5660" max="5660" width="2.42578125" style="2" customWidth="1"/>
    <col min="5661" max="5888" width="11.42578125" style="2"/>
    <col min="5889" max="5889" width="3.42578125" style="2" customWidth="1"/>
    <col min="5890" max="5890" width="12.42578125" style="2" customWidth="1"/>
    <col min="5891" max="5891" width="16.5703125" style="2" customWidth="1"/>
    <col min="5892" max="5892" width="22.5703125" style="2" customWidth="1"/>
    <col min="5893" max="5893" width="8" style="2" customWidth="1"/>
    <col min="5894" max="5895" width="1.7109375" style="2" customWidth="1"/>
    <col min="5896" max="5896" width="15" style="2" customWidth="1"/>
    <col min="5897" max="5897" width="4" style="2" customWidth="1"/>
    <col min="5898" max="5898" width="13.5703125" style="2" customWidth="1"/>
    <col min="5899" max="5899" width="3.85546875" style="2" customWidth="1"/>
    <col min="5900" max="5900" width="16.140625" style="2" customWidth="1"/>
    <col min="5901" max="5901" width="1.7109375" style="2" customWidth="1"/>
    <col min="5902" max="5902" width="3.42578125" style="2" customWidth="1"/>
    <col min="5903" max="5903" width="5.7109375" style="2" customWidth="1"/>
    <col min="5904" max="5904" width="23.5703125" style="2" customWidth="1"/>
    <col min="5905" max="5905" width="22.5703125" style="2" customWidth="1"/>
    <col min="5906" max="5906" width="8" style="2" customWidth="1"/>
    <col min="5907" max="5908" width="1.7109375" style="2" customWidth="1"/>
    <col min="5909" max="5909" width="15" style="2" customWidth="1"/>
    <col min="5910" max="5910" width="4" style="2" customWidth="1"/>
    <col min="5911" max="5911" width="16.28515625" style="2" customWidth="1"/>
    <col min="5912" max="5912" width="2.5703125" style="2" customWidth="1"/>
    <col min="5913" max="5913" width="16.140625" style="2" customWidth="1"/>
    <col min="5914" max="5914" width="1.7109375" style="2" customWidth="1"/>
    <col min="5915" max="5915" width="26.7109375" style="2" customWidth="1"/>
    <col min="5916" max="5916" width="2.42578125" style="2" customWidth="1"/>
    <col min="5917" max="6144" width="11.42578125" style="2"/>
    <col min="6145" max="6145" width="3.42578125" style="2" customWidth="1"/>
    <col min="6146" max="6146" width="12.42578125" style="2" customWidth="1"/>
    <col min="6147" max="6147" width="16.5703125" style="2" customWidth="1"/>
    <col min="6148" max="6148" width="22.5703125" style="2" customWidth="1"/>
    <col min="6149" max="6149" width="8" style="2" customWidth="1"/>
    <col min="6150" max="6151" width="1.7109375" style="2" customWidth="1"/>
    <col min="6152" max="6152" width="15" style="2" customWidth="1"/>
    <col min="6153" max="6153" width="4" style="2" customWidth="1"/>
    <col min="6154" max="6154" width="13.5703125" style="2" customWidth="1"/>
    <col min="6155" max="6155" width="3.85546875" style="2" customWidth="1"/>
    <col min="6156" max="6156" width="16.140625" style="2" customWidth="1"/>
    <col min="6157" max="6157" width="1.7109375" style="2" customWidth="1"/>
    <col min="6158" max="6158" width="3.42578125" style="2" customWidth="1"/>
    <col min="6159" max="6159" width="5.7109375" style="2" customWidth="1"/>
    <col min="6160" max="6160" width="23.5703125" style="2" customWidth="1"/>
    <col min="6161" max="6161" width="22.5703125" style="2" customWidth="1"/>
    <col min="6162" max="6162" width="8" style="2" customWidth="1"/>
    <col min="6163" max="6164" width="1.7109375" style="2" customWidth="1"/>
    <col min="6165" max="6165" width="15" style="2" customWidth="1"/>
    <col min="6166" max="6166" width="4" style="2" customWidth="1"/>
    <col min="6167" max="6167" width="16.28515625" style="2" customWidth="1"/>
    <col min="6168" max="6168" width="2.5703125" style="2" customWidth="1"/>
    <col min="6169" max="6169" width="16.140625" style="2" customWidth="1"/>
    <col min="6170" max="6170" width="1.7109375" style="2" customWidth="1"/>
    <col min="6171" max="6171" width="26.7109375" style="2" customWidth="1"/>
    <col min="6172" max="6172" width="2.42578125" style="2" customWidth="1"/>
    <col min="6173" max="6400" width="11.42578125" style="2"/>
    <col min="6401" max="6401" width="3.42578125" style="2" customWidth="1"/>
    <col min="6402" max="6402" width="12.42578125" style="2" customWidth="1"/>
    <col min="6403" max="6403" width="16.5703125" style="2" customWidth="1"/>
    <col min="6404" max="6404" width="22.5703125" style="2" customWidth="1"/>
    <col min="6405" max="6405" width="8" style="2" customWidth="1"/>
    <col min="6406" max="6407" width="1.7109375" style="2" customWidth="1"/>
    <col min="6408" max="6408" width="15" style="2" customWidth="1"/>
    <col min="6409" max="6409" width="4" style="2" customWidth="1"/>
    <col min="6410" max="6410" width="13.5703125" style="2" customWidth="1"/>
    <col min="6411" max="6411" width="3.85546875" style="2" customWidth="1"/>
    <col min="6412" max="6412" width="16.140625" style="2" customWidth="1"/>
    <col min="6413" max="6413" width="1.7109375" style="2" customWidth="1"/>
    <col min="6414" max="6414" width="3.42578125" style="2" customWidth="1"/>
    <col min="6415" max="6415" width="5.7109375" style="2" customWidth="1"/>
    <col min="6416" max="6416" width="23.5703125" style="2" customWidth="1"/>
    <col min="6417" max="6417" width="22.5703125" style="2" customWidth="1"/>
    <col min="6418" max="6418" width="8" style="2" customWidth="1"/>
    <col min="6419" max="6420" width="1.7109375" style="2" customWidth="1"/>
    <col min="6421" max="6421" width="15" style="2" customWidth="1"/>
    <col min="6422" max="6422" width="4" style="2" customWidth="1"/>
    <col min="6423" max="6423" width="16.28515625" style="2" customWidth="1"/>
    <col min="6424" max="6424" width="2.5703125" style="2" customWidth="1"/>
    <col min="6425" max="6425" width="16.140625" style="2" customWidth="1"/>
    <col min="6426" max="6426" width="1.7109375" style="2" customWidth="1"/>
    <col min="6427" max="6427" width="26.7109375" style="2" customWidth="1"/>
    <col min="6428" max="6428" width="2.42578125" style="2" customWidth="1"/>
    <col min="6429" max="6656" width="11.42578125" style="2"/>
    <col min="6657" max="6657" width="3.42578125" style="2" customWidth="1"/>
    <col min="6658" max="6658" width="12.42578125" style="2" customWidth="1"/>
    <col min="6659" max="6659" width="16.5703125" style="2" customWidth="1"/>
    <col min="6660" max="6660" width="22.5703125" style="2" customWidth="1"/>
    <col min="6661" max="6661" width="8" style="2" customWidth="1"/>
    <col min="6662" max="6663" width="1.7109375" style="2" customWidth="1"/>
    <col min="6664" max="6664" width="15" style="2" customWidth="1"/>
    <col min="6665" max="6665" width="4" style="2" customWidth="1"/>
    <col min="6666" max="6666" width="13.5703125" style="2" customWidth="1"/>
    <col min="6667" max="6667" width="3.85546875" style="2" customWidth="1"/>
    <col min="6668" max="6668" width="16.140625" style="2" customWidth="1"/>
    <col min="6669" max="6669" width="1.7109375" style="2" customWidth="1"/>
    <col min="6670" max="6670" width="3.42578125" style="2" customWidth="1"/>
    <col min="6671" max="6671" width="5.7109375" style="2" customWidth="1"/>
    <col min="6672" max="6672" width="23.5703125" style="2" customWidth="1"/>
    <col min="6673" max="6673" width="22.5703125" style="2" customWidth="1"/>
    <col min="6674" max="6674" width="8" style="2" customWidth="1"/>
    <col min="6675" max="6676" width="1.7109375" style="2" customWidth="1"/>
    <col min="6677" max="6677" width="15" style="2" customWidth="1"/>
    <col min="6678" max="6678" width="4" style="2" customWidth="1"/>
    <col min="6679" max="6679" width="16.28515625" style="2" customWidth="1"/>
    <col min="6680" max="6680" width="2.5703125" style="2" customWidth="1"/>
    <col min="6681" max="6681" width="16.140625" style="2" customWidth="1"/>
    <col min="6682" max="6682" width="1.7109375" style="2" customWidth="1"/>
    <col min="6683" max="6683" width="26.7109375" style="2" customWidth="1"/>
    <col min="6684" max="6684" width="2.42578125" style="2" customWidth="1"/>
    <col min="6685" max="6912" width="11.42578125" style="2"/>
    <col min="6913" max="6913" width="3.42578125" style="2" customWidth="1"/>
    <col min="6914" max="6914" width="12.42578125" style="2" customWidth="1"/>
    <col min="6915" max="6915" width="16.5703125" style="2" customWidth="1"/>
    <col min="6916" max="6916" width="22.5703125" style="2" customWidth="1"/>
    <col min="6917" max="6917" width="8" style="2" customWidth="1"/>
    <col min="6918" max="6919" width="1.7109375" style="2" customWidth="1"/>
    <col min="6920" max="6920" width="15" style="2" customWidth="1"/>
    <col min="6921" max="6921" width="4" style="2" customWidth="1"/>
    <col min="6922" max="6922" width="13.5703125" style="2" customWidth="1"/>
    <col min="6923" max="6923" width="3.85546875" style="2" customWidth="1"/>
    <col min="6924" max="6924" width="16.140625" style="2" customWidth="1"/>
    <col min="6925" max="6925" width="1.7109375" style="2" customWidth="1"/>
    <col min="6926" max="6926" width="3.42578125" style="2" customWidth="1"/>
    <col min="6927" max="6927" width="5.7109375" style="2" customWidth="1"/>
    <col min="6928" max="6928" width="23.5703125" style="2" customWidth="1"/>
    <col min="6929" max="6929" width="22.5703125" style="2" customWidth="1"/>
    <col min="6930" max="6930" width="8" style="2" customWidth="1"/>
    <col min="6931" max="6932" width="1.7109375" style="2" customWidth="1"/>
    <col min="6933" max="6933" width="15" style="2" customWidth="1"/>
    <col min="6934" max="6934" width="4" style="2" customWidth="1"/>
    <col min="6935" max="6935" width="16.28515625" style="2" customWidth="1"/>
    <col min="6936" max="6936" width="2.5703125" style="2" customWidth="1"/>
    <col min="6937" max="6937" width="16.140625" style="2" customWidth="1"/>
    <col min="6938" max="6938" width="1.7109375" style="2" customWidth="1"/>
    <col min="6939" max="6939" width="26.7109375" style="2" customWidth="1"/>
    <col min="6940" max="6940" width="2.42578125" style="2" customWidth="1"/>
    <col min="6941" max="7168" width="11.42578125" style="2"/>
    <col min="7169" max="7169" width="3.42578125" style="2" customWidth="1"/>
    <col min="7170" max="7170" width="12.42578125" style="2" customWidth="1"/>
    <col min="7171" max="7171" width="16.5703125" style="2" customWidth="1"/>
    <col min="7172" max="7172" width="22.5703125" style="2" customWidth="1"/>
    <col min="7173" max="7173" width="8" style="2" customWidth="1"/>
    <col min="7174" max="7175" width="1.7109375" style="2" customWidth="1"/>
    <col min="7176" max="7176" width="15" style="2" customWidth="1"/>
    <col min="7177" max="7177" width="4" style="2" customWidth="1"/>
    <col min="7178" max="7178" width="13.5703125" style="2" customWidth="1"/>
    <col min="7179" max="7179" width="3.85546875" style="2" customWidth="1"/>
    <col min="7180" max="7180" width="16.140625" style="2" customWidth="1"/>
    <col min="7181" max="7181" width="1.7109375" style="2" customWidth="1"/>
    <col min="7182" max="7182" width="3.42578125" style="2" customWidth="1"/>
    <col min="7183" max="7183" width="5.7109375" style="2" customWidth="1"/>
    <col min="7184" max="7184" width="23.5703125" style="2" customWidth="1"/>
    <col min="7185" max="7185" width="22.5703125" style="2" customWidth="1"/>
    <col min="7186" max="7186" width="8" style="2" customWidth="1"/>
    <col min="7187" max="7188" width="1.7109375" style="2" customWidth="1"/>
    <col min="7189" max="7189" width="15" style="2" customWidth="1"/>
    <col min="7190" max="7190" width="4" style="2" customWidth="1"/>
    <col min="7191" max="7191" width="16.28515625" style="2" customWidth="1"/>
    <col min="7192" max="7192" width="2.5703125" style="2" customWidth="1"/>
    <col min="7193" max="7193" width="16.140625" style="2" customWidth="1"/>
    <col min="7194" max="7194" width="1.7109375" style="2" customWidth="1"/>
    <col min="7195" max="7195" width="26.7109375" style="2" customWidth="1"/>
    <col min="7196" max="7196" width="2.42578125" style="2" customWidth="1"/>
    <col min="7197" max="7424" width="11.42578125" style="2"/>
    <col min="7425" max="7425" width="3.42578125" style="2" customWidth="1"/>
    <col min="7426" max="7426" width="12.42578125" style="2" customWidth="1"/>
    <col min="7427" max="7427" width="16.5703125" style="2" customWidth="1"/>
    <col min="7428" max="7428" width="22.5703125" style="2" customWidth="1"/>
    <col min="7429" max="7429" width="8" style="2" customWidth="1"/>
    <col min="7430" max="7431" width="1.7109375" style="2" customWidth="1"/>
    <col min="7432" max="7432" width="15" style="2" customWidth="1"/>
    <col min="7433" max="7433" width="4" style="2" customWidth="1"/>
    <col min="7434" max="7434" width="13.5703125" style="2" customWidth="1"/>
    <col min="7435" max="7435" width="3.85546875" style="2" customWidth="1"/>
    <col min="7436" max="7436" width="16.140625" style="2" customWidth="1"/>
    <col min="7437" max="7437" width="1.7109375" style="2" customWidth="1"/>
    <col min="7438" max="7438" width="3.42578125" style="2" customWidth="1"/>
    <col min="7439" max="7439" width="5.7109375" style="2" customWidth="1"/>
    <col min="7440" max="7440" width="23.5703125" style="2" customWidth="1"/>
    <col min="7441" max="7441" width="22.5703125" style="2" customWidth="1"/>
    <col min="7442" max="7442" width="8" style="2" customWidth="1"/>
    <col min="7443" max="7444" width="1.7109375" style="2" customWidth="1"/>
    <col min="7445" max="7445" width="15" style="2" customWidth="1"/>
    <col min="7446" max="7446" width="4" style="2" customWidth="1"/>
    <col min="7447" max="7447" width="16.28515625" style="2" customWidth="1"/>
    <col min="7448" max="7448" width="2.5703125" style="2" customWidth="1"/>
    <col min="7449" max="7449" width="16.140625" style="2" customWidth="1"/>
    <col min="7450" max="7450" width="1.7109375" style="2" customWidth="1"/>
    <col min="7451" max="7451" width="26.7109375" style="2" customWidth="1"/>
    <col min="7452" max="7452" width="2.42578125" style="2" customWidth="1"/>
    <col min="7453" max="7680" width="11.42578125" style="2"/>
    <col min="7681" max="7681" width="3.42578125" style="2" customWidth="1"/>
    <col min="7682" max="7682" width="12.42578125" style="2" customWidth="1"/>
    <col min="7683" max="7683" width="16.5703125" style="2" customWidth="1"/>
    <col min="7684" max="7684" width="22.5703125" style="2" customWidth="1"/>
    <col min="7685" max="7685" width="8" style="2" customWidth="1"/>
    <col min="7686" max="7687" width="1.7109375" style="2" customWidth="1"/>
    <col min="7688" max="7688" width="15" style="2" customWidth="1"/>
    <col min="7689" max="7689" width="4" style="2" customWidth="1"/>
    <col min="7690" max="7690" width="13.5703125" style="2" customWidth="1"/>
    <col min="7691" max="7691" width="3.85546875" style="2" customWidth="1"/>
    <col min="7692" max="7692" width="16.140625" style="2" customWidth="1"/>
    <col min="7693" max="7693" width="1.7109375" style="2" customWidth="1"/>
    <col min="7694" max="7694" width="3.42578125" style="2" customWidth="1"/>
    <col min="7695" max="7695" width="5.7109375" style="2" customWidth="1"/>
    <col min="7696" max="7696" width="23.5703125" style="2" customWidth="1"/>
    <col min="7697" max="7697" width="22.5703125" style="2" customWidth="1"/>
    <col min="7698" max="7698" width="8" style="2" customWidth="1"/>
    <col min="7699" max="7700" width="1.7109375" style="2" customWidth="1"/>
    <col min="7701" max="7701" width="15" style="2" customWidth="1"/>
    <col min="7702" max="7702" width="4" style="2" customWidth="1"/>
    <col min="7703" max="7703" width="16.28515625" style="2" customWidth="1"/>
    <col min="7704" max="7704" width="2.5703125" style="2" customWidth="1"/>
    <col min="7705" max="7705" width="16.140625" style="2" customWidth="1"/>
    <col min="7706" max="7706" width="1.7109375" style="2" customWidth="1"/>
    <col min="7707" max="7707" width="26.7109375" style="2" customWidth="1"/>
    <col min="7708" max="7708" width="2.42578125" style="2" customWidth="1"/>
    <col min="7709" max="7936" width="11.42578125" style="2"/>
    <col min="7937" max="7937" width="3.42578125" style="2" customWidth="1"/>
    <col min="7938" max="7938" width="12.42578125" style="2" customWidth="1"/>
    <col min="7939" max="7939" width="16.5703125" style="2" customWidth="1"/>
    <col min="7940" max="7940" width="22.5703125" style="2" customWidth="1"/>
    <col min="7941" max="7941" width="8" style="2" customWidth="1"/>
    <col min="7942" max="7943" width="1.7109375" style="2" customWidth="1"/>
    <col min="7944" max="7944" width="15" style="2" customWidth="1"/>
    <col min="7945" max="7945" width="4" style="2" customWidth="1"/>
    <col min="7946" max="7946" width="13.5703125" style="2" customWidth="1"/>
    <col min="7947" max="7947" width="3.85546875" style="2" customWidth="1"/>
    <col min="7948" max="7948" width="16.140625" style="2" customWidth="1"/>
    <col min="7949" max="7949" width="1.7109375" style="2" customWidth="1"/>
    <col min="7950" max="7950" width="3.42578125" style="2" customWidth="1"/>
    <col min="7951" max="7951" width="5.7109375" style="2" customWidth="1"/>
    <col min="7952" max="7952" width="23.5703125" style="2" customWidth="1"/>
    <col min="7953" max="7953" width="22.5703125" style="2" customWidth="1"/>
    <col min="7954" max="7954" width="8" style="2" customWidth="1"/>
    <col min="7955" max="7956" width="1.7109375" style="2" customWidth="1"/>
    <col min="7957" max="7957" width="15" style="2" customWidth="1"/>
    <col min="7958" max="7958" width="4" style="2" customWidth="1"/>
    <col min="7959" max="7959" width="16.28515625" style="2" customWidth="1"/>
    <col min="7960" max="7960" width="2.5703125" style="2" customWidth="1"/>
    <col min="7961" max="7961" width="16.140625" style="2" customWidth="1"/>
    <col min="7962" max="7962" width="1.7109375" style="2" customWidth="1"/>
    <col min="7963" max="7963" width="26.7109375" style="2" customWidth="1"/>
    <col min="7964" max="7964" width="2.42578125" style="2" customWidth="1"/>
    <col min="7965" max="8192" width="11.42578125" style="2"/>
    <col min="8193" max="8193" width="3.42578125" style="2" customWidth="1"/>
    <col min="8194" max="8194" width="12.42578125" style="2" customWidth="1"/>
    <col min="8195" max="8195" width="16.5703125" style="2" customWidth="1"/>
    <col min="8196" max="8196" width="22.5703125" style="2" customWidth="1"/>
    <col min="8197" max="8197" width="8" style="2" customWidth="1"/>
    <col min="8198" max="8199" width="1.7109375" style="2" customWidth="1"/>
    <col min="8200" max="8200" width="15" style="2" customWidth="1"/>
    <col min="8201" max="8201" width="4" style="2" customWidth="1"/>
    <col min="8202" max="8202" width="13.5703125" style="2" customWidth="1"/>
    <col min="8203" max="8203" width="3.85546875" style="2" customWidth="1"/>
    <col min="8204" max="8204" width="16.140625" style="2" customWidth="1"/>
    <col min="8205" max="8205" width="1.7109375" style="2" customWidth="1"/>
    <col min="8206" max="8206" width="3.42578125" style="2" customWidth="1"/>
    <col min="8207" max="8207" width="5.7109375" style="2" customWidth="1"/>
    <col min="8208" max="8208" width="23.5703125" style="2" customWidth="1"/>
    <col min="8209" max="8209" width="22.5703125" style="2" customWidth="1"/>
    <col min="8210" max="8210" width="8" style="2" customWidth="1"/>
    <col min="8211" max="8212" width="1.7109375" style="2" customWidth="1"/>
    <col min="8213" max="8213" width="15" style="2" customWidth="1"/>
    <col min="8214" max="8214" width="4" style="2" customWidth="1"/>
    <col min="8215" max="8215" width="16.28515625" style="2" customWidth="1"/>
    <col min="8216" max="8216" width="2.5703125" style="2" customWidth="1"/>
    <col min="8217" max="8217" width="16.140625" style="2" customWidth="1"/>
    <col min="8218" max="8218" width="1.7109375" style="2" customWidth="1"/>
    <col min="8219" max="8219" width="26.7109375" style="2" customWidth="1"/>
    <col min="8220" max="8220" width="2.42578125" style="2" customWidth="1"/>
    <col min="8221" max="8448" width="11.42578125" style="2"/>
    <col min="8449" max="8449" width="3.42578125" style="2" customWidth="1"/>
    <col min="8450" max="8450" width="12.42578125" style="2" customWidth="1"/>
    <col min="8451" max="8451" width="16.5703125" style="2" customWidth="1"/>
    <col min="8452" max="8452" width="22.5703125" style="2" customWidth="1"/>
    <col min="8453" max="8453" width="8" style="2" customWidth="1"/>
    <col min="8454" max="8455" width="1.7109375" style="2" customWidth="1"/>
    <col min="8456" max="8456" width="15" style="2" customWidth="1"/>
    <col min="8457" max="8457" width="4" style="2" customWidth="1"/>
    <col min="8458" max="8458" width="13.5703125" style="2" customWidth="1"/>
    <col min="8459" max="8459" width="3.85546875" style="2" customWidth="1"/>
    <col min="8460" max="8460" width="16.140625" style="2" customWidth="1"/>
    <col min="8461" max="8461" width="1.7109375" style="2" customWidth="1"/>
    <col min="8462" max="8462" width="3.42578125" style="2" customWidth="1"/>
    <col min="8463" max="8463" width="5.7109375" style="2" customWidth="1"/>
    <col min="8464" max="8464" width="23.5703125" style="2" customWidth="1"/>
    <col min="8465" max="8465" width="22.5703125" style="2" customWidth="1"/>
    <col min="8466" max="8466" width="8" style="2" customWidth="1"/>
    <col min="8467" max="8468" width="1.7109375" style="2" customWidth="1"/>
    <col min="8469" max="8469" width="15" style="2" customWidth="1"/>
    <col min="8470" max="8470" width="4" style="2" customWidth="1"/>
    <col min="8471" max="8471" width="16.28515625" style="2" customWidth="1"/>
    <col min="8472" max="8472" width="2.5703125" style="2" customWidth="1"/>
    <col min="8473" max="8473" width="16.140625" style="2" customWidth="1"/>
    <col min="8474" max="8474" width="1.7109375" style="2" customWidth="1"/>
    <col min="8475" max="8475" width="26.7109375" style="2" customWidth="1"/>
    <col min="8476" max="8476" width="2.42578125" style="2" customWidth="1"/>
    <col min="8477" max="8704" width="11.42578125" style="2"/>
    <col min="8705" max="8705" width="3.42578125" style="2" customWidth="1"/>
    <col min="8706" max="8706" width="12.42578125" style="2" customWidth="1"/>
    <col min="8707" max="8707" width="16.5703125" style="2" customWidth="1"/>
    <col min="8708" max="8708" width="22.5703125" style="2" customWidth="1"/>
    <col min="8709" max="8709" width="8" style="2" customWidth="1"/>
    <col min="8710" max="8711" width="1.7109375" style="2" customWidth="1"/>
    <col min="8712" max="8712" width="15" style="2" customWidth="1"/>
    <col min="8713" max="8713" width="4" style="2" customWidth="1"/>
    <col min="8714" max="8714" width="13.5703125" style="2" customWidth="1"/>
    <col min="8715" max="8715" width="3.85546875" style="2" customWidth="1"/>
    <col min="8716" max="8716" width="16.140625" style="2" customWidth="1"/>
    <col min="8717" max="8717" width="1.7109375" style="2" customWidth="1"/>
    <col min="8718" max="8718" width="3.42578125" style="2" customWidth="1"/>
    <col min="8719" max="8719" width="5.7109375" style="2" customWidth="1"/>
    <col min="8720" max="8720" width="23.5703125" style="2" customWidth="1"/>
    <col min="8721" max="8721" width="22.5703125" style="2" customWidth="1"/>
    <col min="8722" max="8722" width="8" style="2" customWidth="1"/>
    <col min="8723" max="8724" width="1.7109375" style="2" customWidth="1"/>
    <col min="8725" max="8725" width="15" style="2" customWidth="1"/>
    <col min="8726" max="8726" width="4" style="2" customWidth="1"/>
    <col min="8727" max="8727" width="16.28515625" style="2" customWidth="1"/>
    <col min="8728" max="8728" width="2.5703125" style="2" customWidth="1"/>
    <col min="8729" max="8729" width="16.140625" style="2" customWidth="1"/>
    <col min="8730" max="8730" width="1.7109375" style="2" customWidth="1"/>
    <col min="8731" max="8731" width="26.7109375" style="2" customWidth="1"/>
    <col min="8732" max="8732" width="2.42578125" style="2" customWidth="1"/>
    <col min="8733" max="8960" width="11.42578125" style="2"/>
    <col min="8961" max="8961" width="3.42578125" style="2" customWidth="1"/>
    <col min="8962" max="8962" width="12.42578125" style="2" customWidth="1"/>
    <col min="8963" max="8963" width="16.5703125" style="2" customWidth="1"/>
    <col min="8964" max="8964" width="22.5703125" style="2" customWidth="1"/>
    <col min="8965" max="8965" width="8" style="2" customWidth="1"/>
    <col min="8966" max="8967" width="1.7109375" style="2" customWidth="1"/>
    <col min="8968" max="8968" width="15" style="2" customWidth="1"/>
    <col min="8969" max="8969" width="4" style="2" customWidth="1"/>
    <col min="8970" max="8970" width="13.5703125" style="2" customWidth="1"/>
    <col min="8971" max="8971" width="3.85546875" style="2" customWidth="1"/>
    <col min="8972" max="8972" width="16.140625" style="2" customWidth="1"/>
    <col min="8973" max="8973" width="1.7109375" style="2" customWidth="1"/>
    <col min="8974" max="8974" width="3.42578125" style="2" customWidth="1"/>
    <col min="8975" max="8975" width="5.7109375" style="2" customWidth="1"/>
    <col min="8976" max="8976" width="23.5703125" style="2" customWidth="1"/>
    <col min="8977" max="8977" width="22.5703125" style="2" customWidth="1"/>
    <col min="8978" max="8978" width="8" style="2" customWidth="1"/>
    <col min="8979" max="8980" width="1.7109375" style="2" customWidth="1"/>
    <col min="8981" max="8981" width="15" style="2" customWidth="1"/>
    <col min="8982" max="8982" width="4" style="2" customWidth="1"/>
    <col min="8983" max="8983" width="16.28515625" style="2" customWidth="1"/>
    <col min="8984" max="8984" width="2.5703125" style="2" customWidth="1"/>
    <col min="8985" max="8985" width="16.140625" style="2" customWidth="1"/>
    <col min="8986" max="8986" width="1.7109375" style="2" customWidth="1"/>
    <col min="8987" max="8987" width="26.7109375" style="2" customWidth="1"/>
    <col min="8988" max="8988" width="2.42578125" style="2" customWidth="1"/>
    <col min="8989" max="9216" width="11.42578125" style="2"/>
    <col min="9217" max="9217" width="3.42578125" style="2" customWidth="1"/>
    <col min="9218" max="9218" width="12.42578125" style="2" customWidth="1"/>
    <col min="9219" max="9219" width="16.5703125" style="2" customWidth="1"/>
    <col min="9220" max="9220" width="22.5703125" style="2" customWidth="1"/>
    <col min="9221" max="9221" width="8" style="2" customWidth="1"/>
    <col min="9222" max="9223" width="1.7109375" style="2" customWidth="1"/>
    <col min="9224" max="9224" width="15" style="2" customWidth="1"/>
    <col min="9225" max="9225" width="4" style="2" customWidth="1"/>
    <col min="9226" max="9226" width="13.5703125" style="2" customWidth="1"/>
    <col min="9227" max="9227" width="3.85546875" style="2" customWidth="1"/>
    <col min="9228" max="9228" width="16.140625" style="2" customWidth="1"/>
    <col min="9229" max="9229" width="1.7109375" style="2" customWidth="1"/>
    <col min="9230" max="9230" width="3.42578125" style="2" customWidth="1"/>
    <col min="9231" max="9231" width="5.7109375" style="2" customWidth="1"/>
    <col min="9232" max="9232" width="23.5703125" style="2" customWidth="1"/>
    <col min="9233" max="9233" width="22.5703125" style="2" customWidth="1"/>
    <col min="9234" max="9234" width="8" style="2" customWidth="1"/>
    <col min="9235" max="9236" width="1.7109375" style="2" customWidth="1"/>
    <col min="9237" max="9237" width="15" style="2" customWidth="1"/>
    <col min="9238" max="9238" width="4" style="2" customWidth="1"/>
    <col min="9239" max="9239" width="16.28515625" style="2" customWidth="1"/>
    <col min="9240" max="9240" width="2.5703125" style="2" customWidth="1"/>
    <col min="9241" max="9241" width="16.140625" style="2" customWidth="1"/>
    <col min="9242" max="9242" width="1.7109375" style="2" customWidth="1"/>
    <col min="9243" max="9243" width="26.7109375" style="2" customWidth="1"/>
    <col min="9244" max="9244" width="2.42578125" style="2" customWidth="1"/>
    <col min="9245" max="9472" width="11.42578125" style="2"/>
    <col min="9473" max="9473" width="3.42578125" style="2" customWidth="1"/>
    <col min="9474" max="9474" width="12.42578125" style="2" customWidth="1"/>
    <col min="9475" max="9475" width="16.5703125" style="2" customWidth="1"/>
    <col min="9476" max="9476" width="22.5703125" style="2" customWidth="1"/>
    <col min="9477" max="9477" width="8" style="2" customWidth="1"/>
    <col min="9478" max="9479" width="1.7109375" style="2" customWidth="1"/>
    <col min="9480" max="9480" width="15" style="2" customWidth="1"/>
    <col min="9481" max="9481" width="4" style="2" customWidth="1"/>
    <col min="9482" max="9482" width="13.5703125" style="2" customWidth="1"/>
    <col min="9483" max="9483" width="3.85546875" style="2" customWidth="1"/>
    <col min="9484" max="9484" width="16.140625" style="2" customWidth="1"/>
    <col min="9485" max="9485" width="1.7109375" style="2" customWidth="1"/>
    <col min="9486" max="9486" width="3.42578125" style="2" customWidth="1"/>
    <col min="9487" max="9487" width="5.7109375" style="2" customWidth="1"/>
    <col min="9488" max="9488" width="23.5703125" style="2" customWidth="1"/>
    <col min="9489" max="9489" width="22.5703125" style="2" customWidth="1"/>
    <col min="9490" max="9490" width="8" style="2" customWidth="1"/>
    <col min="9491" max="9492" width="1.7109375" style="2" customWidth="1"/>
    <col min="9493" max="9493" width="15" style="2" customWidth="1"/>
    <col min="9494" max="9494" width="4" style="2" customWidth="1"/>
    <col min="9495" max="9495" width="16.28515625" style="2" customWidth="1"/>
    <col min="9496" max="9496" width="2.5703125" style="2" customWidth="1"/>
    <col min="9497" max="9497" width="16.140625" style="2" customWidth="1"/>
    <col min="9498" max="9498" width="1.7109375" style="2" customWidth="1"/>
    <col min="9499" max="9499" width="26.7109375" style="2" customWidth="1"/>
    <col min="9500" max="9500" width="2.42578125" style="2" customWidth="1"/>
    <col min="9501" max="9728" width="11.42578125" style="2"/>
    <col min="9729" max="9729" width="3.42578125" style="2" customWidth="1"/>
    <col min="9730" max="9730" width="12.42578125" style="2" customWidth="1"/>
    <col min="9731" max="9731" width="16.5703125" style="2" customWidth="1"/>
    <col min="9732" max="9732" width="22.5703125" style="2" customWidth="1"/>
    <col min="9733" max="9733" width="8" style="2" customWidth="1"/>
    <col min="9734" max="9735" width="1.7109375" style="2" customWidth="1"/>
    <col min="9736" max="9736" width="15" style="2" customWidth="1"/>
    <col min="9737" max="9737" width="4" style="2" customWidth="1"/>
    <col min="9738" max="9738" width="13.5703125" style="2" customWidth="1"/>
    <col min="9739" max="9739" width="3.85546875" style="2" customWidth="1"/>
    <col min="9740" max="9740" width="16.140625" style="2" customWidth="1"/>
    <col min="9741" max="9741" width="1.7109375" style="2" customWidth="1"/>
    <col min="9742" max="9742" width="3.42578125" style="2" customWidth="1"/>
    <col min="9743" max="9743" width="5.7109375" style="2" customWidth="1"/>
    <col min="9744" max="9744" width="23.5703125" style="2" customWidth="1"/>
    <col min="9745" max="9745" width="22.5703125" style="2" customWidth="1"/>
    <col min="9746" max="9746" width="8" style="2" customWidth="1"/>
    <col min="9747" max="9748" width="1.7109375" style="2" customWidth="1"/>
    <col min="9749" max="9749" width="15" style="2" customWidth="1"/>
    <col min="9750" max="9750" width="4" style="2" customWidth="1"/>
    <col min="9751" max="9751" width="16.28515625" style="2" customWidth="1"/>
    <col min="9752" max="9752" width="2.5703125" style="2" customWidth="1"/>
    <col min="9753" max="9753" width="16.140625" style="2" customWidth="1"/>
    <col min="9754" max="9754" width="1.7109375" style="2" customWidth="1"/>
    <col min="9755" max="9755" width="26.7109375" style="2" customWidth="1"/>
    <col min="9756" max="9756" width="2.42578125" style="2" customWidth="1"/>
    <col min="9757" max="9984" width="11.42578125" style="2"/>
    <col min="9985" max="9985" width="3.42578125" style="2" customWidth="1"/>
    <col min="9986" max="9986" width="12.42578125" style="2" customWidth="1"/>
    <col min="9987" max="9987" width="16.5703125" style="2" customWidth="1"/>
    <col min="9988" max="9988" width="22.5703125" style="2" customWidth="1"/>
    <col min="9989" max="9989" width="8" style="2" customWidth="1"/>
    <col min="9990" max="9991" width="1.7109375" style="2" customWidth="1"/>
    <col min="9992" max="9992" width="15" style="2" customWidth="1"/>
    <col min="9993" max="9993" width="4" style="2" customWidth="1"/>
    <col min="9994" max="9994" width="13.5703125" style="2" customWidth="1"/>
    <col min="9995" max="9995" width="3.85546875" style="2" customWidth="1"/>
    <col min="9996" max="9996" width="16.140625" style="2" customWidth="1"/>
    <col min="9997" max="9997" width="1.7109375" style="2" customWidth="1"/>
    <col min="9998" max="9998" width="3.42578125" style="2" customWidth="1"/>
    <col min="9999" max="9999" width="5.7109375" style="2" customWidth="1"/>
    <col min="10000" max="10000" width="23.5703125" style="2" customWidth="1"/>
    <col min="10001" max="10001" width="22.5703125" style="2" customWidth="1"/>
    <col min="10002" max="10002" width="8" style="2" customWidth="1"/>
    <col min="10003" max="10004" width="1.7109375" style="2" customWidth="1"/>
    <col min="10005" max="10005" width="15" style="2" customWidth="1"/>
    <col min="10006" max="10006" width="4" style="2" customWidth="1"/>
    <col min="10007" max="10007" width="16.28515625" style="2" customWidth="1"/>
    <col min="10008" max="10008" width="2.5703125" style="2" customWidth="1"/>
    <col min="10009" max="10009" width="16.140625" style="2" customWidth="1"/>
    <col min="10010" max="10010" width="1.7109375" style="2" customWidth="1"/>
    <col min="10011" max="10011" width="26.7109375" style="2" customWidth="1"/>
    <col min="10012" max="10012" width="2.42578125" style="2" customWidth="1"/>
    <col min="10013" max="10240" width="11.42578125" style="2"/>
    <col min="10241" max="10241" width="3.42578125" style="2" customWidth="1"/>
    <col min="10242" max="10242" width="12.42578125" style="2" customWidth="1"/>
    <col min="10243" max="10243" width="16.5703125" style="2" customWidth="1"/>
    <col min="10244" max="10244" width="22.5703125" style="2" customWidth="1"/>
    <col min="10245" max="10245" width="8" style="2" customWidth="1"/>
    <col min="10246" max="10247" width="1.7109375" style="2" customWidth="1"/>
    <col min="10248" max="10248" width="15" style="2" customWidth="1"/>
    <col min="10249" max="10249" width="4" style="2" customWidth="1"/>
    <col min="10250" max="10250" width="13.5703125" style="2" customWidth="1"/>
    <col min="10251" max="10251" width="3.85546875" style="2" customWidth="1"/>
    <col min="10252" max="10252" width="16.140625" style="2" customWidth="1"/>
    <col min="10253" max="10253" width="1.7109375" style="2" customWidth="1"/>
    <col min="10254" max="10254" width="3.42578125" style="2" customWidth="1"/>
    <col min="10255" max="10255" width="5.7109375" style="2" customWidth="1"/>
    <col min="10256" max="10256" width="23.5703125" style="2" customWidth="1"/>
    <col min="10257" max="10257" width="22.5703125" style="2" customWidth="1"/>
    <col min="10258" max="10258" width="8" style="2" customWidth="1"/>
    <col min="10259" max="10260" width="1.7109375" style="2" customWidth="1"/>
    <col min="10261" max="10261" width="15" style="2" customWidth="1"/>
    <col min="10262" max="10262" width="4" style="2" customWidth="1"/>
    <col min="10263" max="10263" width="16.28515625" style="2" customWidth="1"/>
    <col min="10264" max="10264" width="2.5703125" style="2" customWidth="1"/>
    <col min="10265" max="10265" width="16.140625" style="2" customWidth="1"/>
    <col min="10266" max="10266" width="1.7109375" style="2" customWidth="1"/>
    <col min="10267" max="10267" width="26.7109375" style="2" customWidth="1"/>
    <col min="10268" max="10268" width="2.42578125" style="2" customWidth="1"/>
    <col min="10269" max="10496" width="11.42578125" style="2"/>
    <col min="10497" max="10497" width="3.42578125" style="2" customWidth="1"/>
    <col min="10498" max="10498" width="12.42578125" style="2" customWidth="1"/>
    <col min="10499" max="10499" width="16.5703125" style="2" customWidth="1"/>
    <col min="10500" max="10500" width="22.5703125" style="2" customWidth="1"/>
    <col min="10501" max="10501" width="8" style="2" customWidth="1"/>
    <col min="10502" max="10503" width="1.7109375" style="2" customWidth="1"/>
    <col min="10504" max="10504" width="15" style="2" customWidth="1"/>
    <col min="10505" max="10505" width="4" style="2" customWidth="1"/>
    <col min="10506" max="10506" width="13.5703125" style="2" customWidth="1"/>
    <col min="10507" max="10507" width="3.85546875" style="2" customWidth="1"/>
    <col min="10508" max="10508" width="16.140625" style="2" customWidth="1"/>
    <col min="10509" max="10509" width="1.7109375" style="2" customWidth="1"/>
    <col min="10510" max="10510" width="3.42578125" style="2" customWidth="1"/>
    <col min="10511" max="10511" width="5.7109375" style="2" customWidth="1"/>
    <col min="10512" max="10512" width="23.5703125" style="2" customWidth="1"/>
    <col min="10513" max="10513" width="22.5703125" style="2" customWidth="1"/>
    <col min="10514" max="10514" width="8" style="2" customWidth="1"/>
    <col min="10515" max="10516" width="1.7109375" style="2" customWidth="1"/>
    <col min="10517" max="10517" width="15" style="2" customWidth="1"/>
    <col min="10518" max="10518" width="4" style="2" customWidth="1"/>
    <col min="10519" max="10519" width="16.28515625" style="2" customWidth="1"/>
    <col min="10520" max="10520" width="2.5703125" style="2" customWidth="1"/>
    <col min="10521" max="10521" width="16.140625" style="2" customWidth="1"/>
    <col min="10522" max="10522" width="1.7109375" style="2" customWidth="1"/>
    <col min="10523" max="10523" width="26.7109375" style="2" customWidth="1"/>
    <col min="10524" max="10524" width="2.42578125" style="2" customWidth="1"/>
    <col min="10525" max="10752" width="11.42578125" style="2"/>
    <col min="10753" max="10753" width="3.42578125" style="2" customWidth="1"/>
    <col min="10754" max="10754" width="12.42578125" style="2" customWidth="1"/>
    <col min="10755" max="10755" width="16.5703125" style="2" customWidth="1"/>
    <col min="10756" max="10756" width="22.5703125" style="2" customWidth="1"/>
    <col min="10757" max="10757" width="8" style="2" customWidth="1"/>
    <col min="10758" max="10759" width="1.7109375" style="2" customWidth="1"/>
    <col min="10760" max="10760" width="15" style="2" customWidth="1"/>
    <col min="10761" max="10761" width="4" style="2" customWidth="1"/>
    <col min="10762" max="10762" width="13.5703125" style="2" customWidth="1"/>
    <col min="10763" max="10763" width="3.85546875" style="2" customWidth="1"/>
    <col min="10764" max="10764" width="16.140625" style="2" customWidth="1"/>
    <col min="10765" max="10765" width="1.7109375" style="2" customWidth="1"/>
    <col min="10766" max="10766" width="3.42578125" style="2" customWidth="1"/>
    <col min="10767" max="10767" width="5.7109375" style="2" customWidth="1"/>
    <col min="10768" max="10768" width="23.5703125" style="2" customWidth="1"/>
    <col min="10769" max="10769" width="22.5703125" style="2" customWidth="1"/>
    <col min="10770" max="10770" width="8" style="2" customWidth="1"/>
    <col min="10771" max="10772" width="1.7109375" style="2" customWidth="1"/>
    <col min="10773" max="10773" width="15" style="2" customWidth="1"/>
    <col min="10774" max="10774" width="4" style="2" customWidth="1"/>
    <col min="10775" max="10775" width="16.28515625" style="2" customWidth="1"/>
    <col min="10776" max="10776" width="2.5703125" style="2" customWidth="1"/>
    <col min="10777" max="10777" width="16.140625" style="2" customWidth="1"/>
    <col min="10778" max="10778" width="1.7109375" style="2" customWidth="1"/>
    <col min="10779" max="10779" width="26.7109375" style="2" customWidth="1"/>
    <col min="10780" max="10780" width="2.42578125" style="2" customWidth="1"/>
    <col min="10781" max="11008" width="11.42578125" style="2"/>
    <col min="11009" max="11009" width="3.42578125" style="2" customWidth="1"/>
    <col min="11010" max="11010" width="12.42578125" style="2" customWidth="1"/>
    <col min="11011" max="11011" width="16.5703125" style="2" customWidth="1"/>
    <col min="11012" max="11012" width="22.5703125" style="2" customWidth="1"/>
    <col min="11013" max="11013" width="8" style="2" customWidth="1"/>
    <col min="11014" max="11015" width="1.7109375" style="2" customWidth="1"/>
    <col min="11016" max="11016" width="15" style="2" customWidth="1"/>
    <col min="11017" max="11017" width="4" style="2" customWidth="1"/>
    <col min="11018" max="11018" width="13.5703125" style="2" customWidth="1"/>
    <col min="11019" max="11019" width="3.85546875" style="2" customWidth="1"/>
    <col min="11020" max="11020" width="16.140625" style="2" customWidth="1"/>
    <col min="11021" max="11021" width="1.7109375" style="2" customWidth="1"/>
    <col min="11022" max="11022" width="3.42578125" style="2" customWidth="1"/>
    <col min="11023" max="11023" width="5.7109375" style="2" customWidth="1"/>
    <col min="11024" max="11024" width="23.5703125" style="2" customWidth="1"/>
    <col min="11025" max="11025" width="22.5703125" style="2" customWidth="1"/>
    <col min="11026" max="11026" width="8" style="2" customWidth="1"/>
    <col min="11027" max="11028" width="1.7109375" style="2" customWidth="1"/>
    <col min="11029" max="11029" width="15" style="2" customWidth="1"/>
    <col min="11030" max="11030" width="4" style="2" customWidth="1"/>
    <col min="11031" max="11031" width="16.28515625" style="2" customWidth="1"/>
    <col min="11032" max="11032" width="2.5703125" style="2" customWidth="1"/>
    <col min="11033" max="11033" width="16.140625" style="2" customWidth="1"/>
    <col min="11034" max="11034" width="1.7109375" style="2" customWidth="1"/>
    <col min="11035" max="11035" width="26.7109375" style="2" customWidth="1"/>
    <col min="11036" max="11036" width="2.42578125" style="2" customWidth="1"/>
    <col min="11037" max="11264" width="11.42578125" style="2"/>
    <col min="11265" max="11265" width="3.42578125" style="2" customWidth="1"/>
    <col min="11266" max="11266" width="12.42578125" style="2" customWidth="1"/>
    <col min="11267" max="11267" width="16.5703125" style="2" customWidth="1"/>
    <col min="11268" max="11268" width="22.5703125" style="2" customWidth="1"/>
    <col min="11269" max="11269" width="8" style="2" customWidth="1"/>
    <col min="11270" max="11271" width="1.7109375" style="2" customWidth="1"/>
    <col min="11272" max="11272" width="15" style="2" customWidth="1"/>
    <col min="11273" max="11273" width="4" style="2" customWidth="1"/>
    <col min="11274" max="11274" width="13.5703125" style="2" customWidth="1"/>
    <col min="11275" max="11275" width="3.85546875" style="2" customWidth="1"/>
    <col min="11276" max="11276" width="16.140625" style="2" customWidth="1"/>
    <col min="11277" max="11277" width="1.7109375" style="2" customWidth="1"/>
    <col min="11278" max="11278" width="3.42578125" style="2" customWidth="1"/>
    <col min="11279" max="11279" width="5.7109375" style="2" customWidth="1"/>
    <col min="11280" max="11280" width="23.5703125" style="2" customWidth="1"/>
    <col min="11281" max="11281" width="22.5703125" style="2" customWidth="1"/>
    <col min="11282" max="11282" width="8" style="2" customWidth="1"/>
    <col min="11283" max="11284" width="1.7109375" style="2" customWidth="1"/>
    <col min="11285" max="11285" width="15" style="2" customWidth="1"/>
    <col min="11286" max="11286" width="4" style="2" customWidth="1"/>
    <col min="11287" max="11287" width="16.28515625" style="2" customWidth="1"/>
    <col min="11288" max="11288" width="2.5703125" style="2" customWidth="1"/>
    <col min="11289" max="11289" width="16.140625" style="2" customWidth="1"/>
    <col min="11290" max="11290" width="1.7109375" style="2" customWidth="1"/>
    <col min="11291" max="11291" width="26.7109375" style="2" customWidth="1"/>
    <col min="11292" max="11292" width="2.42578125" style="2" customWidth="1"/>
    <col min="11293" max="11520" width="11.42578125" style="2"/>
    <col min="11521" max="11521" width="3.42578125" style="2" customWidth="1"/>
    <col min="11522" max="11522" width="12.42578125" style="2" customWidth="1"/>
    <col min="11523" max="11523" width="16.5703125" style="2" customWidth="1"/>
    <col min="11524" max="11524" width="22.5703125" style="2" customWidth="1"/>
    <col min="11525" max="11525" width="8" style="2" customWidth="1"/>
    <col min="11526" max="11527" width="1.7109375" style="2" customWidth="1"/>
    <col min="11528" max="11528" width="15" style="2" customWidth="1"/>
    <col min="11529" max="11529" width="4" style="2" customWidth="1"/>
    <col min="11530" max="11530" width="13.5703125" style="2" customWidth="1"/>
    <col min="11531" max="11531" width="3.85546875" style="2" customWidth="1"/>
    <col min="11532" max="11532" width="16.140625" style="2" customWidth="1"/>
    <col min="11533" max="11533" width="1.7109375" style="2" customWidth="1"/>
    <col min="11534" max="11534" width="3.42578125" style="2" customWidth="1"/>
    <col min="11535" max="11535" width="5.7109375" style="2" customWidth="1"/>
    <col min="11536" max="11536" width="23.5703125" style="2" customWidth="1"/>
    <col min="11537" max="11537" width="22.5703125" style="2" customWidth="1"/>
    <col min="11538" max="11538" width="8" style="2" customWidth="1"/>
    <col min="11539" max="11540" width="1.7109375" style="2" customWidth="1"/>
    <col min="11541" max="11541" width="15" style="2" customWidth="1"/>
    <col min="11542" max="11542" width="4" style="2" customWidth="1"/>
    <col min="11543" max="11543" width="16.28515625" style="2" customWidth="1"/>
    <col min="11544" max="11544" width="2.5703125" style="2" customWidth="1"/>
    <col min="11545" max="11545" width="16.140625" style="2" customWidth="1"/>
    <col min="11546" max="11546" width="1.7109375" style="2" customWidth="1"/>
    <col min="11547" max="11547" width="26.7109375" style="2" customWidth="1"/>
    <col min="11548" max="11548" width="2.42578125" style="2" customWidth="1"/>
    <col min="11549" max="11776" width="11.42578125" style="2"/>
    <col min="11777" max="11777" width="3.42578125" style="2" customWidth="1"/>
    <col min="11778" max="11778" width="12.42578125" style="2" customWidth="1"/>
    <col min="11779" max="11779" width="16.5703125" style="2" customWidth="1"/>
    <col min="11780" max="11780" width="22.5703125" style="2" customWidth="1"/>
    <col min="11781" max="11781" width="8" style="2" customWidth="1"/>
    <col min="11782" max="11783" width="1.7109375" style="2" customWidth="1"/>
    <col min="11784" max="11784" width="15" style="2" customWidth="1"/>
    <col min="11785" max="11785" width="4" style="2" customWidth="1"/>
    <col min="11786" max="11786" width="13.5703125" style="2" customWidth="1"/>
    <col min="11787" max="11787" width="3.85546875" style="2" customWidth="1"/>
    <col min="11788" max="11788" width="16.140625" style="2" customWidth="1"/>
    <col min="11789" max="11789" width="1.7109375" style="2" customWidth="1"/>
    <col min="11790" max="11790" width="3.42578125" style="2" customWidth="1"/>
    <col min="11791" max="11791" width="5.7109375" style="2" customWidth="1"/>
    <col min="11792" max="11792" width="23.5703125" style="2" customWidth="1"/>
    <col min="11793" max="11793" width="22.5703125" style="2" customWidth="1"/>
    <col min="11794" max="11794" width="8" style="2" customWidth="1"/>
    <col min="11795" max="11796" width="1.7109375" style="2" customWidth="1"/>
    <col min="11797" max="11797" width="15" style="2" customWidth="1"/>
    <col min="11798" max="11798" width="4" style="2" customWidth="1"/>
    <col min="11799" max="11799" width="16.28515625" style="2" customWidth="1"/>
    <col min="11800" max="11800" width="2.5703125" style="2" customWidth="1"/>
    <col min="11801" max="11801" width="16.140625" style="2" customWidth="1"/>
    <col min="11802" max="11802" width="1.7109375" style="2" customWidth="1"/>
    <col min="11803" max="11803" width="26.7109375" style="2" customWidth="1"/>
    <col min="11804" max="11804" width="2.42578125" style="2" customWidth="1"/>
    <col min="11805" max="12032" width="11.42578125" style="2"/>
    <col min="12033" max="12033" width="3.42578125" style="2" customWidth="1"/>
    <col min="12034" max="12034" width="12.42578125" style="2" customWidth="1"/>
    <col min="12035" max="12035" width="16.5703125" style="2" customWidth="1"/>
    <col min="12036" max="12036" width="22.5703125" style="2" customWidth="1"/>
    <col min="12037" max="12037" width="8" style="2" customWidth="1"/>
    <col min="12038" max="12039" width="1.7109375" style="2" customWidth="1"/>
    <col min="12040" max="12040" width="15" style="2" customWidth="1"/>
    <col min="12041" max="12041" width="4" style="2" customWidth="1"/>
    <col min="12042" max="12042" width="13.5703125" style="2" customWidth="1"/>
    <col min="12043" max="12043" width="3.85546875" style="2" customWidth="1"/>
    <col min="12044" max="12044" width="16.140625" style="2" customWidth="1"/>
    <col min="12045" max="12045" width="1.7109375" style="2" customWidth="1"/>
    <col min="12046" max="12046" width="3.42578125" style="2" customWidth="1"/>
    <col min="12047" max="12047" width="5.7109375" style="2" customWidth="1"/>
    <col min="12048" max="12048" width="23.5703125" style="2" customWidth="1"/>
    <col min="12049" max="12049" width="22.5703125" style="2" customWidth="1"/>
    <col min="12050" max="12050" width="8" style="2" customWidth="1"/>
    <col min="12051" max="12052" width="1.7109375" style="2" customWidth="1"/>
    <col min="12053" max="12053" width="15" style="2" customWidth="1"/>
    <col min="12054" max="12054" width="4" style="2" customWidth="1"/>
    <col min="12055" max="12055" width="16.28515625" style="2" customWidth="1"/>
    <col min="12056" max="12056" width="2.5703125" style="2" customWidth="1"/>
    <col min="12057" max="12057" width="16.140625" style="2" customWidth="1"/>
    <col min="12058" max="12058" width="1.7109375" style="2" customWidth="1"/>
    <col min="12059" max="12059" width="26.7109375" style="2" customWidth="1"/>
    <col min="12060" max="12060" width="2.42578125" style="2" customWidth="1"/>
    <col min="12061" max="12288" width="11.42578125" style="2"/>
    <col min="12289" max="12289" width="3.42578125" style="2" customWidth="1"/>
    <col min="12290" max="12290" width="12.42578125" style="2" customWidth="1"/>
    <col min="12291" max="12291" width="16.5703125" style="2" customWidth="1"/>
    <col min="12292" max="12292" width="22.5703125" style="2" customWidth="1"/>
    <col min="12293" max="12293" width="8" style="2" customWidth="1"/>
    <col min="12294" max="12295" width="1.7109375" style="2" customWidth="1"/>
    <col min="12296" max="12296" width="15" style="2" customWidth="1"/>
    <col min="12297" max="12297" width="4" style="2" customWidth="1"/>
    <col min="12298" max="12298" width="13.5703125" style="2" customWidth="1"/>
    <col min="12299" max="12299" width="3.85546875" style="2" customWidth="1"/>
    <col min="12300" max="12300" width="16.140625" style="2" customWidth="1"/>
    <col min="12301" max="12301" width="1.7109375" style="2" customWidth="1"/>
    <col min="12302" max="12302" width="3.42578125" style="2" customWidth="1"/>
    <col min="12303" max="12303" width="5.7109375" style="2" customWidth="1"/>
    <col min="12304" max="12304" width="23.5703125" style="2" customWidth="1"/>
    <col min="12305" max="12305" width="22.5703125" style="2" customWidth="1"/>
    <col min="12306" max="12306" width="8" style="2" customWidth="1"/>
    <col min="12307" max="12308" width="1.7109375" style="2" customWidth="1"/>
    <col min="12309" max="12309" width="15" style="2" customWidth="1"/>
    <col min="12310" max="12310" width="4" style="2" customWidth="1"/>
    <col min="12311" max="12311" width="16.28515625" style="2" customWidth="1"/>
    <col min="12312" max="12312" width="2.5703125" style="2" customWidth="1"/>
    <col min="12313" max="12313" width="16.140625" style="2" customWidth="1"/>
    <col min="12314" max="12314" width="1.7109375" style="2" customWidth="1"/>
    <col min="12315" max="12315" width="26.7109375" style="2" customWidth="1"/>
    <col min="12316" max="12316" width="2.42578125" style="2" customWidth="1"/>
    <col min="12317" max="12544" width="11.42578125" style="2"/>
    <col min="12545" max="12545" width="3.42578125" style="2" customWidth="1"/>
    <col min="12546" max="12546" width="12.42578125" style="2" customWidth="1"/>
    <col min="12547" max="12547" width="16.5703125" style="2" customWidth="1"/>
    <col min="12548" max="12548" width="22.5703125" style="2" customWidth="1"/>
    <col min="12549" max="12549" width="8" style="2" customWidth="1"/>
    <col min="12550" max="12551" width="1.7109375" style="2" customWidth="1"/>
    <col min="12552" max="12552" width="15" style="2" customWidth="1"/>
    <col min="12553" max="12553" width="4" style="2" customWidth="1"/>
    <col min="12554" max="12554" width="13.5703125" style="2" customWidth="1"/>
    <col min="12555" max="12555" width="3.85546875" style="2" customWidth="1"/>
    <col min="12556" max="12556" width="16.140625" style="2" customWidth="1"/>
    <col min="12557" max="12557" width="1.7109375" style="2" customWidth="1"/>
    <col min="12558" max="12558" width="3.42578125" style="2" customWidth="1"/>
    <col min="12559" max="12559" width="5.7109375" style="2" customWidth="1"/>
    <col min="12560" max="12560" width="23.5703125" style="2" customWidth="1"/>
    <col min="12561" max="12561" width="22.5703125" style="2" customWidth="1"/>
    <col min="12562" max="12562" width="8" style="2" customWidth="1"/>
    <col min="12563" max="12564" width="1.7109375" style="2" customWidth="1"/>
    <col min="12565" max="12565" width="15" style="2" customWidth="1"/>
    <col min="12566" max="12566" width="4" style="2" customWidth="1"/>
    <col min="12567" max="12567" width="16.28515625" style="2" customWidth="1"/>
    <col min="12568" max="12568" width="2.5703125" style="2" customWidth="1"/>
    <col min="12569" max="12569" width="16.140625" style="2" customWidth="1"/>
    <col min="12570" max="12570" width="1.7109375" style="2" customWidth="1"/>
    <col min="12571" max="12571" width="26.7109375" style="2" customWidth="1"/>
    <col min="12572" max="12572" width="2.42578125" style="2" customWidth="1"/>
    <col min="12573" max="12800" width="11.42578125" style="2"/>
    <col min="12801" max="12801" width="3.42578125" style="2" customWidth="1"/>
    <col min="12802" max="12802" width="12.42578125" style="2" customWidth="1"/>
    <col min="12803" max="12803" width="16.5703125" style="2" customWidth="1"/>
    <col min="12804" max="12804" width="22.5703125" style="2" customWidth="1"/>
    <col min="12805" max="12805" width="8" style="2" customWidth="1"/>
    <col min="12806" max="12807" width="1.7109375" style="2" customWidth="1"/>
    <col min="12808" max="12808" width="15" style="2" customWidth="1"/>
    <col min="12809" max="12809" width="4" style="2" customWidth="1"/>
    <col min="12810" max="12810" width="13.5703125" style="2" customWidth="1"/>
    <col min="12811" max="12811" width="3.85546875" style="2" customWidth="1"/>
    <col min="12812" max="12812" width="16.140625" style="2" customWidth="1"/>
    <col min="12813" max="12813" width="1.7109375" style="2" customWidth="1"/>
    <col min="12814" max="12814" width="3.42578125" style="2" customWidth="1"/>
    <col min="12815" max="12815" width="5.7109375" style="2" customWidth="1"/>
    <col min="12816" max="12816" width="23.5703125" style="2" customWidth="1"/>
    <col min="12817" max="12817" width="22.5703125" style="2" customWidth="1"/>
    <col min="12818" max="12818" width="8" style="2" customWidth="1"/>
    <col min="12819" max="12820" width="1.7109375" style="2" customWidth="1"/>
    <col min="12821" max="12821" width="15" style="2" customWidth="1"/>
    <col min="12822" max="12822" width="4" style="2" customWidth="1"/>
    <col min="12823" max="12823" width="16.28515625" style="2" customWidth="1"/>
    <col min="12824" max="12824" width="2.5703125" style="2" customWidth="1"/>
    <col min="12825" max="12825" width="16.140625" style="2" customWidth="1"/>
    <col min="12826" max="12826" width="1.7109375" style="2" customWidth="1"/>
    <col min="12827" max="12827" width="26.7109375" style="2" customWidth="1"/>
    <col min="12828" max="12828" width="2.42578125" style="2" customWidth="1"/>
    <col min="12829" max="13056" width="11.42578125" style="2"/>
    <col min="13057" max="13057" width="3.42578125" style="2" customWidth="1"/>
    <col min="13058" max="13058" width="12.42578125" style="2" customWidth="1"/>
    <col min="13059" max="13059" width="16.5703125" style="2" customWidth="1"/>
    <col min="13060" max="13060" width="22.5703125" style="2" customWidth="1"/>
    <col min="13061" max="13061" width="8" style="2" customWidth="1"/>
    <col min="13062" max="13063" width="1.7109375" style="2" customWidth="1"/>
    <col min="13064" max="13064" width="15" style="2" customWidth="1"/>
    <col min="13065" max="13065" width="4" style="2" customWidth="1"/>
    <col min="13066" max="13066" width="13.5703125" style="2" customWidth="1"/>
    <col min="13067" max="13067" width="3.85546875" style="2" customWidth="1"/>
    <col min="13068" max="13068" width="16.140625" style="2" customWidth="1"/>
    <col min="13069" max="13069" width="1.7109375" style="2" customWidth="1"/>
    <col min="13070" max="13070" width="3.42578125" style="2" customWidth="1"/>
    <col min="13071" max="13071" width="5.7109375" style="2" customWidth="1"/>
    <col min="13072" max="13072" width="23.5703125" style="2" customWidth="1"/>
    <col min="13073" max="13073" width="22.5703125" style="2" customWidth="1"/>
    <col min="13074" max="13074" width="8" style="2" customWidth="1"/>
    <col min="13075" max="13076" width="1.7109375" style="2" customWidth="1"/>
    <col min="13077" max="13077" width="15" style="2" customWidth="1"/>
    <col min="13078" max="13078" width="4" style="2" customWidth="1"/>
    <col min="13079" max="13079" width="16.28515625" style="2" customWidth="1"/>
    <col min="13080" max="13080" width="2.5703125" style="2" customWidth="1"/>
    <col min="13081" max="13081" width="16.140625" style="2" customWidth="1"/>
    <col min="13082" max="13082" width="1.7109375" style="2" customWidth="1"/>
    <col min="13083" max="13083" width="26.7109375" style="2" customWidth="1"/>
    <col min="13084" max="13084" width="2.42578125" style="2" customWidth="1"/>
    <col min="13085" max="13312" width="11.42578125" style="2"/>
    <col min="13313" max="13313" width="3.42578125" style="2" customWidth="1"/>
    <col min="13314" max="13314" width="12.42578125" style="2" customWidth="1"/>
    <col min="13315" max="13315" width="16.5703125" style="2" customWidth="1"/>
    <col min="13316" max="13316" width="22.5703125" style="2" customWidth="1"/>
    <col min="13317" max="13317" width="8" style="2" customWidth="1"/>
    <col min="13318" max="13319" width="1.7109375" style="2" customWidth="1"/>
    <col min="13320" max="13320" width="15" style="2" customWidth="1"/>
    <col min="13321" max="13321" width="4" style="2" customWidth="1"/>
    <col min="13322" max="13322" width="13.5703125" style="2" customWidth="1"/>
    <col min="13323" max="13323" width="3.85546875" style="2" customWidth="1"/>
    <col min="13324" max="13324" width="16.140625" style="2" customWidth="1"/>
    <col min="13325" max="13325" width="1.7109375" style="2" customWidth="1"/>
    <col min="13326" max="13326" width="3.42578125" style="2" customWidth="1"/>
    <col min="13327" max="13327" width="5.7109375" style="2" customWidth="1"/>
    <col min="13328" max="13328" width="23.5703125" style="2" customWidth="1"/>
    <col min="13329" max="13329" width="22.5703125" style="2" customWidth="1"/>
    <col min="13330" max="13330" width="8" style="2" customWidth="1"/>
    <col min="13331" max="13332" width="1.7109375" style="2" customWidth="1"/>
    <col min="13333" max="13333" width="15" style="2" customWidth="1"/>
    <col min="13334" max="13334" width="4" style="2" customWidth="1"/>
    <col min="13335" max="13335" width="16.28515625" style="2" customWidth="1"/>
    <col min="13336" max="13336" width="2.5703125" style="2" customWidth="1"/>
    <col min="13337" max="13337" width="16.140625" style="2" customWidth="1"/>
    <col min="13338" max="13338" width="1.7109375" style="2" customWidth="1"/>
    <col min="13339" max="13339" width="26.7109375" style="2" customWidth="1"/>
    <col min="13340" max="13340" width="2.42578125" style="2" customWidth="1"/>
    <col min="13341" max="13568" width="11.42578125" style="2"/>
    <col min="13569" max="13569" width="3.42578125" style="2" customWidth="1"/>
    <col min="13570" max="13570" width="12.42578125" style="2" customWidth="1"/>
    <col min="13571" max="13571" width="16.5703125" style="2" customWidth="1"/>
    <col min="13572" max="13572" width="22.5703125" style="2" customWidth="1"/>
    <col min="13573" max="13573" width="8" style="2" customWidth="1"/>
    <col min="13574" max="13575" width="1.7109375" style="2" customWidth="1"/>
    <col min="13576" max="13576" width="15" style="2" customWidth="1"/>
    <col min="13577" max="13577" width="4" style="2" customWidth="1"/>
    <col min="13578" max="13578" width="13.5703125" style="2" customWidth="1"/>
    <col min="13579" max="13579" width="3.85546875" style="2" customWidth="1"/>
    <col min="13580" max="13580" width="16.140625" style="2" customWidth="1"/>
    <col min="13581" max="13581" width="1.7109375" style="2" customWidth="1"/>
    <col min="13582" max="13582" width="3.42578125" style="2" customWidth="1"/>
    <col min="13583" max="13583" width="5.7109375" style="2" customWidth="1"/>
    <col min="13584" max="13584" width="23.5703125" style="2" customWidth="1"/>
    <col min="13585" max="13585" width="22.5703125" style="2" customWidth="1"/>
    <col min="13586" max="13586" width="8" style="2" customWidth="1"/>
    <col min="13587" max="13588" width="1.7109375" style="2" customWidth="1"/>
    <col min="13589" max="13589" width="15" style="2" customWidth="1"/>
    <col min="13590" max="13590" width="4" style="2" customWidth="1"/>
    <col min="13591" max="13591" width="16.28515625" style="2" customWidth="1"/>
    <col min="13592" max="13592" width="2.5703125" style="2" customWidth="1"/>
    <col min="13593" max="13593" width="16.140625" style="2" customWidth="1"/>
    <col min="13594" max="13594" width="1.7109375" style="2" customWidth="1"/>
    <col min="13595" max="13595" width="26.7109375" style="2" customWidth="1"/>
    <col min="13596" max="13596" width="2.42578125" style="2" customWidth="1"/>
    <col min="13597" max="13824" width="11.42578125" style="2"/>
    <col min="13825" max="13825" width="3.42578125" style="2" customWidth="1"/>
    <col min="13826" max="13826" width="12.42578125" style="2" customWidth="1"/>
    <col min="13827" max="13827" width="16.5703125" style="2" customWidth="1"/>
    <col min="13828" max="13828" width="22.5703125" style="2" customWidth="1"/>
    <col min="13829" max="13829" width="8" style="2" customWidth="1"/>
    <col min="13830" max="13831" width="1.7109375" style="2" customWidth="1"/>
    <col min="13832" max="13832" width="15" style="2" customWidth="1"/>
    <col min="13833" max="13833" width="4" style="2" customWidth="1"/>
    <col min="13834" max="13834" width="13.5703125" style="2" customWidth="1"/>
    <col min="13835" max="13835" width="3.85546875" style="2" customWidth="1"/>
    <col min="13836" max="13836" width="16.140625" style="2" customWidth="1"/>
    <col min="13837" max="13837" width="1.7109375" style="2" customWidth="1"/>
    <col min="13838" max="13838" width="3.42578125" style="2" customWidth="1"/>
    <col min="13839" max="13839" width="5.7109375" style="2" customWidth="1"/>
    <col min="13840" max="13840" width="23.5703125" style="2" customWidth="1"/>
    <col min="13841" max="13841" width="22.5703125" style="2" customWidth="1"/>
    <col min="13842" max="13842" width="8" style="2" customWidth="1"/>
    <col min="13843" max="13844" width="1.7109375" style="2" customWidth="1"/>
    <col min="13845" max="13845" width="15" style="2" customWidth="1"/>
    <col min="13846" max="13846" width="4" style="2" customWidth="1"/>
    <col min="13847" max="13847" width="16.28515625" style="2" customWidth="1"/>
    <col min="13848" max="13848" width="2.5703125" style="2" customWidth="1"/>
    <col min="13849" max="13849" width="16.140625" style="2" customWidth="1"/>
    <col min="13850" max="13850" width="1.7109375" style="2" customWidth="1"/>
    <col min="13851" max="13851" width="26.7109375" style="2" customWidth="1"/>
    <col min="13852" max="13852" width="2.42578125" style="2" customWidth="1"/>
    <col min="13853" max="14080" width="11.42578125" style="2"/>
    <col min="14081" max="14081" width="3.42578125" style="2" customWidth="1"/>
    <col min="14082" max="14082" width="12.42578125" style="2" customWidth="1"/>
    <col min="14083" max="14083" width="16.5703125" style="2" customWidth="1"/>
    <col min="14084" max="14084" width="22.5703125" style="2" customWidth="1"/>
    <col min="14085" max="14085" width="8" style="2" customWidth="1"/>
    <col min="14086" max="14087" width="1.7109375" style="2" customWidth="1"/>
    <col min="14088" max="14088" width="15" style="2" customWidth="1"/>
    <col min="14089" max="14089" width="4" style="2" customWidth="1"/>
    <col min="14090" max="14090" width="13.5703125" style="2" customWidth="1"/>
    <col min="14091" max="14091" width="3.85546875" style="2" customWidth="1"/>
    <col min="14092" max="14092" width="16.140625" style="2" customWidth="1"/>
    <col min="14093" max="14093" width="1.7109375" style="2" customWidth="1"/>
    <col min="14094" max="14094" width="3.42578125" style="2" customWidth="1"/>
    <col min="14095" max="14095" width="5.7109375" style="2" customWidth="1"/>
    <col min="14096" max="14096" width="23.5703125" style="2" customWidth="1"/>
    <col min="14097" max="14097" width="22.5703125" style="2" customWidth="1"/>
    <col min="14098" max="14098" width="8" style="2" customWidth="1"/>
    <col min="14099" max="14100" width="1.7109375" style="2" customWidth="1"/>
    <col min="14101" max="14101" width="15" style="2" customWidth="1"/>
    <col min="14102" max="14102" width="4" style="2" customWidth="1"/>
    <col min="14103" max="14103" width="16.28515625" style="2" customWidth="1"/>
    <col min="14104" max="14104" width="2.5703125" style="2" customWidth="1"/>
    <col min="14105" max="14105" width="16.140625" style="2" customWidth="1"/>
    <col min="14106" max="14106" width="1.7109375" style="2" customWidth="1"/>
    <col min="14107" max="14107" width="26.7109375" style="2" customWidth="1"/>
    <col min="14108" max="14108" width="2.42578125" style="2" customWidth="1"/>
    <col min="14109" max="14336" width="11.42578125" style="2"/>
    <col min="14337" max="14337" width="3.42578125" style="2" customWidth="1"/>
    <col min="14338" max="14338" width="12.42578125" style="2" customWidth="1"/>
    <col min="14339" max="14339" width="16.5703125" style="2" customWidth="1"/>
    <col min="14340" max="14340" width="22.5703125" style="2" customWidth="1"/>
    <col min="14341" max="14341" width="8" style="2" customWidth="1"/>
    <col min="14342" max="14343" width="1.7109375" style="2" customWidth="1"/>
    <col min="14344" max="14344" width="15" style="2" customWidth="1"/>
    <col min="14345" max="14345" width="4" style="2" customWidth="1"/>
    <col min="14346" max="14346" width="13.5703125" style="2" customWidth="1"/>
    <col min="14347" max="14347" width="3.85546875" style="2" customWidth="1"/>
    <col min="14348" max="14348" width="16.140625" style="2" customWidth="1"/>
    <col min="14349" max="14349" width="1.7109375" style="2" customWidth="1"/>
    <col min="14350" max="14350" width="3.42578125" style="2" customWidth="1"/>
    <col min="14351" max="14351" width="5.7109375" style="2" customWidth="1"/>
    <col min="14352" max="14352" width="23.5703125" style="2" customWidth="1"/>
    <col min="14353" max="14353" width="22.5703125" style="2" customWidth="1"/>
    <col min="14354" max="14354" width="8" style="2" customWidth="1"/>
    <col min="14355" max="14356" width="1.7109375" style="2" customWidth="1"/>
    <col min="14357" max="14357" width="15" style="2" customWidth="1"/>
    <col min="14358" max="14358" width="4" style="2" customWidth="1"/>
    <col min="14359" max="14359" width="16.28515625" style="2" customWidth="1"/>
    <col min="14360" max="14360" width="2.5703125" style="2" customWidth="1"/>
    <col min="14361" max="14361" width="16.140625" style="2" customWidth="1"/>
    <col min="14362" max="14362" width="1.7109375" style="2" customWidth="1"/>
    <col min="14363" max="14363" width="26.7109375" style="2" customWidth="1"/>
    <col min="14364" max="14364" width="2.42578125" style="2" customWidth="1"/>
    <col min="14365" max="14592" width="11.42578125" style="2"/>
    <col min="14593" max="14593" width="3.42578125" style="2" customWidth="1"/>
    <col min="14594" max="14594" width="12.42578125" style="2" customWidth="1"/>
    <col min="14595" max="14595" width="16.5703125" style="2" customWidth="1"/>
    <col min="14596" max="14596" width="22.5703125" style="2" customWidth="1"/>
    <col min="14597" max="14597" width="8" style="2" customWidth="1"/>
    <col min="14598" max="14599" width="1.7109375" style="2" customWidth="1"/>
    <col min="14600" max="14600" width="15" style="2" customWidth="1"/>
    <col min="14601" max="14601" width="4" style="2" customWidth="1"/>
    <col min="14602" max="14602" width="13.5703125" style="2" customWidth="1"/>
    <col min="14603" max="14603" width="3.85546875" style="2" customWidth="1"/>
    <col min="14604" max="14604" width="16.140625" style="2" customWidth="1"/>
    <col min="14605" max="14605" width="1.7109375" style="2" customWidth="1"/>
    <col min="14606" max="14606" width="3.42578125" style="2" customWidth="1"/>
    <col min="14607" max="14607" width="5.7109375" style="2" customWidth="1"/>
    <col min="14608" max="14608" width="23.5703125" style="2" customWidth="1"/>
    <col min="14609" max="14609" width="22.5703125" style="2" customWidth="1"/>
    <col min="14610" max="14610" width="8" style="2" customWidth="1"/>
    <col min="14611" max="14612" width="1.7109375" style="2" customWidth="1"/>
    <col min="14613" max="14613" width="15" style="2" customWidth="1"/>
    <col min="14614" max="14614" width="4" style="2" customWidth="1"/>
    <col min="14615" max="14615" width="16.28515625" style="2" customWidth="1"/>
    <col min="14616" max="14616" width="2.5703125" style="2" customWidth="1"/>
    <col min="14617" max="14617" width="16.140625" style="2" customWidth="1"/>
    <col min="14618" max="14618" width="1.7109375" style="2" customWidth="1"/>
    <col min="14619" max="14619" width="26.7109375" style="2" customWidth="1"/>
    <col min="14620" max="14620" width="2.42578125" style="2" customWidth="1"/>
    <col min="14621" max="14848" width="11.42578125" style="2"/>
    <col min="14849" max="14849" width="3.42578125" style="2" customWidth="1"/>
    <col min="14850" max="14850" width="12.42578125" style="2" customWidth="1"/>
    <col min="14851" max="14851" width="16.5703125" style="2" customWidth="1"/>
    <col min="14852" max="14852" width="22.5703125" style="2" customWidth="1"/>
    <col min="14853" max="14853" width="8" style="2" customWidth="1"/>
    <col min="14854" max="14855" width="1.7109375" style="2" customWidth="1"/>
    <col min="14856" max="14856" width="15" style="2" customWidth="1"/>
    <col min="14857" max="14857" width="4" style="2" customWidth="1"/>
    <col min="14858" max="14858" width="13.5703125" style="2" customWidth="1"/>
    <col min="14859" max="14859" width="3.85546875" style="2" customWidth="1"/>
    <col min="14860" max="14860" width="16.140625" style="2" customWidth="1"/>
    <col min="14861" max="14861" width="1.7109375" style="2" customWidth="1"/>
    <col min="14862" max="14862" width="3.42578125" style="2" customWidth="1"/>
    <col min="14863" max="14863" width="5.7109375" style="2" customWidth="1"/>
    <col min="14864" max="14864" width="23.5703125" style="2" customWidth="1"/>
    <col min="14865" max="14865" width="22.5703125" style="2" customWidth="1"/>
    <col min="14866" max="14866" width="8" style="2" customWidth="1"/>
    <col min="14867" max="14868" width="1.7109375" style="2" customWidth="1"/>
    <col min="14869" max="14869" width="15" style="2" customWidth="1"/>
    <col min="14870" max="14870" width="4" style="2" customWidth="1"/>
    <col min="14871" max="14871" width="16.28515625" style="2" customWidth="1"/>
    <col min="14872" max="14872" width="2.5703125" style="2" customWidth="1"/>
    <col min="14873" max="14873" width="16.140625" style="2" customWidth="1"/>
    <col min="14874" max="14874" width="1.7109375" style="2" customWidth="1"/>
    <col min="14875" max="14875" width="26.7109375" style="2" customWidth="1"/>
    <col min="14876" max="14876" width="2.42578125" style="2" customWidth="1"/>
    <col min="14877" max="15104" width="11.42578125" style="2"/>
    <col min="15105" max="15105" width="3.42578125" style="2" customWidth="1"/>
    <col min="15106" max="15106" width="12.42578125" style="2" customWidth="1"/>
    <col min="15107" max="15107" width="16.5703125" style="2" customWidth="1"/>
    <col min="15108" max="15108" width="22.5703125" style="2" customWidth="1"/>
    <col min="15109" max="15109" width="8" style="2" customWidth="1"/>
    <col min="15110" max="15111" width="1.7109375" style="2" customWidth="1"/>
    <col min="15112" max="15112" width="15" style="2" customWidth="1"/>
    <col min="15113" max="15113" width="4" style="2" customWidth="1"/>
    <col min="15114" max="15114" width="13.5703125" style="2" customWidth="1"/>
    <col min="15115" max="15115" width="3.85546875" style="2" customWidth="1"/>
    <col min="15116" max="15116" width="16.140625" style="2" customWidth="1"/>
    <col min="15117" max="15117" width="1.7109375" style="2" customWidth="1"/>
    <col min="15118" max="15118" width="3.42578125" style="2" customWidth="1"/>
    <col min="15119" max="15119" width="5.7109375" style="2" customWidth="1"/>
    <col min="15120" max="15120" width="23.5703125" style="2" customWidth="1"/>
    <col min="15121" max="15121" width="22.5703125" style="2" customWidth="1"/>
    <col min="15122" max="15122" width="8" style="2" customWidth="1"/>
    <col min="15123" max="15124" width="1.7109375" style="2" customWidth="1"/>
    <col min="15125" max="15125" width="15" style="2" customWidth="1"/>
    <col min="15126" max="15126" width="4" style="2" customWidth="1"/>
    <col min="15127" max="15127" width="16.28515625" style="2" customWidth="1"/>
    <col min="15128" max="15128" width="2.5703125" style="2" customWidth="1"/>
    <col min="15129" max="15129" width="16.140625" style="2" customWidth="1"/>
    <col min="15130" max="15130" width="1.7109375" style="2" customWidth="1"/>
    <col min="15131" max="15131" width="26.7109375" style="2" customWidth="1"/>
    <col min="15132" max="15132" width="2.42578125" style="2" customWidth="1"/>
    <col min="15133" max="15360" width="11.42578125" style="2"/>
    <col min="15361" max="15361" width="3.42578125" style="2" customWidth="1"/>
    <col min="15362" max="15362" width="12.42578125" style="2" customWidth="1"/>
    <col min="15363" max="15363" width="16.5703125" style="2" customWidth="1"/>
    <col min="15364" max="15364" width="22.5703125" style="2" customWidth="1"/>
    <col min="15365" max="15365" width="8" style="2" customWidth="1"/>
    <col min="15366" max="15367" width="1.7109375" style="2" customWidth="1"/>
    <col min="15368" max="15368" width="15" style="2" customWidth="1"/>
    <col min="15369" max="15369" width="4" style="2" customWidth="1"/>
    <col min="15370" max="15370" width="13.5703125" style="2" customWidth="1"/>
    <col min="15371" max="15371" width="3.85546875" style="2" customWidth="1"/>
    <col min="15372" max="15372" width="16.140625" style="2" customWidth="1"/>
    <col min="15373" max="15373" width="1.7109375" style="2" customWidth="1"/>
    <col min="15374" max="15374" width="3.42578125" style="2" customWidth="1"/>
    <col min="15375" max="15375" width="5.7109375" style="2" customWidth="1"/>
    <col min="15376" max="15376" width="23.5703125" style="2" customWidth="1"/>
    <col min="15377" max="15377" width="22.5703125" style="2" customWidth="1"/>
    <col min="15378" max="15378" width="8" style="2" customWidth="1"/>
    <col min="15379" max="15380" width="1.7109375" style="2" customWidth="1"/>
    <col min="15381" max="15381" width="15" style="2" customWidth="1"/>
    <col min="15382" max="15382" width="4" style="2" customWidth="1"/>
    <col min="15383" max="15383" width="16.28515625" style="2" customWidth="1"/>
    <col min="15384" max="15384" width="2.5703125" style="2" customWidth="1"/>
    <col min="15385" max="15385" width="16.140625" style="2" customWidth="1"/>
    <col min="15386" max="15386" width="1.7109375" style="2" customWidth="1"/>
    <col min="15387" max="15387" width="26.7109375" style="2" customWidth="1"/>
    <col min="15388" max="15388" width="2.42578125" style="2" customWidth="1"/>
    <col min="15389" max="15616" width="11.42578125" style="2"/>
    <col min="15617" max="15617" width="3.42578125" style="2" customWidth="1"/>
    <col min="15618" max="15618" width="12.42578125" style="2" customWidth="1"/>
    <col min="15619" max="15619" width="16.5703125" style="2" customWidth="1"/>
    <col min="15620" max="15620" width="22.5703125" style="2" customWidth="1"/>
    <col min="15621" max="15621" width="8" style="2" customWidth="1"/>
    <col min="15622" max="15623" width="1.7109375" style="2" customWidth="1"/>
    <col min="15624" max="15624" width="15" style="2" customWidth="1"/>
    <col min="15625" max="15625" width="4" style="2" customWidth="1"/>
    <col min="15626" max="15626" width="13.5703125" style="2" customWidth="1"/>
    <col min="15627" max="15627" width="3.85546875" style="2" customWidth="1"/>
    <col min="15628" max="15628" width="16.140625" style="2" customWidth="1"/>
    <col min="15629" max="15629" width="1.7109375" style="2" customWidth="1"/>
    <col min="15630" max="15630" width="3.42578125" style="2" customWidth="1"/>
    <col min="15631" max="15631" width="5.7109375" style="2" customWidth="1"/>
    <col min="15632" max="15632" width="23.5703125" style="2" customWidth="1"/>
    <col min="15633" max="15633" width="22.5703125" style="2" customWidth="1"/>
    <col min="15634" max="15634" width="8" style="2" customWidth="1"/>
    <col min="15635" max="15636" width="1.7109375" style="2" customWidth="1"/>
    <col min="15637" max="15637" width="15" style="2" customWidth="1"/>
    <col min="15638" max="15638" width="4" style="2" customWidth="1"/>
    <col min="15639" max="15639" width="16.28515625" style="2" customWidth="1"/>
    <col min="15640" max="15640" width="2.5703125" style="2" customWidth="1"/>
    <col min="15641" max="15641" width="16.140625" style="2" customWidth="1"/>
    <col min="15642" max="15642" width="1.7109375" style="2" customWidth="1"/>
    <col min="15643" max="15643" width="26.7109375" style="2" customWidth="1"/>
    <col min="15644" max="15644" width="2.42578125" style="2" customWidth="1"/>
    <col min="15645" max="15872" width="11.42578125" style="2"/>
    <col min="15873" max="15873" width="3.42578125" style="2" customWidth="1"/>
    <col min="15874" max="15874" width="12.42578125" style="2" customWidth="1"/>
    <col min="15875" max="15875" width="16.5703125" style="2" customWidth="1"/>
    <col min="15876" max="15876" width="22.5703125" style="2" customWidth="1"/>
    <col min="15877" max="15877" width="8" style="2" customWidth="1"/>
    <col min="15878" max="15879" width="1.7109375" style="2" customWidth="1"/>
    <col min="15880" max="15880" width="15" style="2" customWidth="1"/>
    <col min="15881" max="15881" width="4" style="2" customWidth="1"/>
    <col min="15882" max="15882" width="13.5703125" style="2" customWidth="1"/>
    <col min="15883" max="15883" width="3.85546875" style="2" customWidth="1"/>
    <col min="15884" max="15884" width="16.140625" style="2" customWidth="1"/>
    <col min="15885" max="15885" width="1.7109375" style="2" customWidth="1"/>
    <col min="15886" max="15886" width="3.42578125" style="2" customWidth="1"/>
    <col min="15887" max="15887" width="5.7109375" style="2" customWidth="1"/>
    <col min="15888" max="15888" width="23.5703125" style="2" customWidth="1"/>
    <col min="15889" max="15889" width="22.5703125" style="2" customWidth="1"/>
    <col min="15890" max="15890" width="8" style="2" customWidth="1"/>
    <col min="15891" max="15892" width="1.7109375" style="2" customWidth="1"/>
    <col min="15893" max="15893" width="15" style="2" customWidth="1"/>
    <col min="15894" max="15894" width="4" style="2" customWidth="1"/>
    <col min="15895" max="15895" width="16.28515625" style="2" customWidth="1"/>
    <col min="15896" max="15896" width="2.5703125" style="2" customWidth="1"/>
    <col min="15897" max="15897" width="16.140625" style="2" customWidth="1"/>
    <col min="15898" max="15898" width="1.7109375" style="2" customWidth="1"/>
    <col min="15899" max="15899" width="26.7109375" style="2" customWidth="1"/>
    <col min="15900" max="15900" width="2.42578125" style="2" customWidth="1"/>
    <col min="15901" max="16128" width="11.42578125" style="2"/>
    <col min="16129" max="16129" width="3.42578125" style="2" customWidth="1"/>
    <col min="16130" max="16130" width="12.42578125" style="2" customWidth="1"/>
    <col min="16131" max="16131" width="16.5703125" style="2" customWidth="1"/>
    <col min="16132" max="16132" width="22.5703125" style="2" customWidth="1"/>
    <col min="16133" max="16133" width="8" style="2" customWidth="1"/>
    <col min="16134" max="16135" width="1.7109375" style="2" customWidth="1"/>
    <col min="16136" max="16136" width="15" style="2" customWidth="1"/>
    <col min="16137" max="16137" width="4" style="2" customWidth="1"/>
    <col min="16138" max="16138" width="13.5703125" style="2" customWidth="1"/>
    <col min="16139" max="16139" width="3.85546875" style="2" customWidth="1"/>
    <col min="16140" max="16140" width="16.140625" style="2" customWidth="1"/>
    <col min="16141" max="16141" width="1.7109375" style="2" customWidth="1"/>
    <col min="16142" max="16142" width="3.42578125" style="2" customWidth="1"/>
    <col min="16143" max="16143" width="5.7109375" style="2" customWidth="1"/>
    <col min="16144" max="16144" width="23.5703125" style="2" customWidth="1"/>
    <col min="16145" max="16145" width="22.5703125" style="2" customWidth="1"/>
    <col min="16146" max="16146" width="8" style="2" customWidth="1"/>
    <col min="16147" max="16148" width="1.7109375" style="2" customWidth="1"/>
    <col min="16149" max="16149" width="15" style="2" customWidth="1"/>
    <col min="16150" max="16150" width="4" style="2" customWidth="1"/>
    <col min="16151" max="16151" width="16.28515625" style="2" customWidth="1"/>
    <col min="16152" max="16152" width="2.5703125" style="2" customWidth="1"/>
    <col min="16153" max="16153" width="16.140625" style="2" customWidth="1"/>
    <col min="16154" max="16154" width="1.7109375" style="2" customWidth="1"/>
    <col min="16155" max="16155" width="26.7109375" style="2" customWidth="1"/>
    <col min="16156" max="16156" width="2.42578125" style="2" customWidth="1"/>
    <col min="16157" max="16384" width="11.42578125" style="2"/>
  </cols>
  <sheetData>
    <row r="1" spans="1:26" ht="24.95" customHeight="1" x14ac:dyDescent="0.4">
      <c r="A1" s="1" t="s">
        <v>1</v>
      </c>
      <c r="B1" s="1"/>
      <c r="C1" s="1"/>
      <c r="E1" s="3"/>
      <c r="F1" s="3"/>
      <c r="G1" s="4"/>
      <c r="H1" s="3"/>
      <c r="I1" s="4"/>
      <c r="J1" s="3"/>
      <c r="K1" s="3"/>
      <c r="L1" s="5"/>
      <c r="M1" s="5"/>
      <c r="N1" s="1" t="s">
        <v>1</v>
      </c>
      <c r="O1" s="1"/>
      <c r="P1" s="1"/>
      <c r="R1" s="3"/>
      <c r="S1" s="3"/>
      <c r="T1" s="4"/>
      <c r="U1" s="3"/>
      <c r="V1" s="4"/>
      <c r="W1" s="3"/>
      <c r="X1" s="3"/>
      <c r="Y1" s="5"/>
      <c r="Z1" s="5"/>
    </row>
    <row r="2" spans="1:26" s="5" customFormat="1" ht="24.95" customHeight="1" x14ac:dyDescent="0.25">
      <c r="A2" s="18" t="s">
        <v>2</v>
      </c>
      <c r="B2" s="18"/>
      <c r="C2" s="18"/>
      <c r="D2" s="198"/>
      <c r="E2" s="198"/>
      <c r="F2" s="7"/>
      <c r="G2" s="8"/>
      <c r="H2" s="9" t="s">
        <v>3</v>
      </c>
      <c r="I2" s="8"/>
      <c r="J2" s="19"/>
      <c r="K2" s="20"/>
      <c r="L2" s="12" t="s">
        <v>4</v>
      </c>
      <c r="N2" s="18" t="s">
        <v>2</v>
      </c>
      <c r="O2" s="18"/>
      <c r="P2" s="18"/>
      <c r="Q2" s="198"/>
      <c r="R2" s="198"/>
      <c r="S2" s="7"/>
      <c r="T2" s="8"/>
      <c r="U2" s="9" t="s">
        <v>3</v>
      </c>
      <c r="V2" s="8"/>
      <c r="W2" s="19"/>
      <c r="X2" s="20"/>
      <c r="Y2" s="12" t="s">
        <v>4</v>
      </c>
    </row>
    <row r="3" spans="1:26" s="5" customFormat="1" ht="24.75" customHeight="1" x14ac:dyDescent="0.25">
      <c r="A3" s="199" t="s">
        <v>8</v>
      </c>
      <c r="B3" s="199"/>
      <c r="C3" s="199"/>
      <c r="D3" s="198"/>
      <c r="E3" s="198"/>
      <c r="F3" s="7"/>
      <c r="G3" s="8"/>
      <c r="H3" s="14" t="s">
        <v>7</v>
      </c>
      <c r="I3" s="8"/>
      <c r="J3" s="198"/>
      <c r="K3" s="198"/>
      <c r="L3" s="198"/>
      <c r="N3" s="199" t="s">
        <v>8</v>
      </c>
      <c r="O3" s="199"/>
      <c r="P3" s="199"/>
      <c r="Q3" s="198"/>
      <c r="R3" s="198"/>
      <c r="S3" s="7"/>
      <c r="T3" s="8"/>
      <c r="U3" s="14" t="s">
        <v>7</v>
      </c>
      <c r="V3" s="8"/>
      <c r="W3" s="198"/>
      <c r="X3" s="198"/>
      <c r="Y3" s="198"/>
    </row>
    <row r="4" spans="1:26" s="5" customFormat="1" ht="24.95" customHeight="1" x14ac:dyDescent="0.25">
      <c r="A4" s="6" t="s">
        <v>11</v>
      </c>
      <c r="C4" s="6"/>
      <c r="D4" s="198"/>
      <c r="E4" s="198"/>
      <c r="F4" s="7"/>
      <c r="G4" s="8"/>
      <c r="H4" s="14" t="s">
        <v>10</v>
      </c>
      <c r="I4" s="8"/>
      <c r="J4" s="198"/>
      <c r="K4" s="198"/>
      <c r="L4" s="198"/>
      <c r="N4" s="6" t="s">
        <v>11</v>
      </c>
      <c r="P4" s="6"/>
      <c r="Q4" s="198"/>
      <c r="R4" s="198"/>
      <c r="S4" s="7"/>
      <c r="T4" s="8"/>
      <c r="U4" s="14" t="s">
        <v>10</v>
      </c>
      <c r="V4" s="8"/>
      <c r="W4" s="198"/>
      <c r="X4" s="198"/>
      <c r="Y4" s="198"/>
    </row>
    <row r="5" spans="1:26" s="5" customFormat="1" ht="24.95" customHeight="1" x14ac:dyDescent="0.25">
      <c r="A5" s="18" t="s">
        <v>12</v>
      </c>
      <c r="B5" s="15"/>
      <c r="C5" s="18"/>
      <c r="D5" s="198"/>
      <c r="E5" s="198"/>
      <c r="F5" s="7"/>
      <c r="G5" s="8"/>
      <c r="H5" s="14" t="s">
        <v>13</v>
      </c>
      <c r="I5" s="8"/>
      <c r="J5" s="198"/>
      <c r="K5" s="198"/>
      <c r="L5" s="198"/>
      <c r="N5" s="18" t="s">
        <v>12</v>
      </c>
      <c r="O5" s="15"/>
      <c r="P5" s="18"/>
      <c r="Q5" s="198"/>
      <c r="R5" s="198"/>
      <c r="S5" s="7"/>
      <c r="T5" s="8"/>
      <c r="U5" s="14" t="s">
        <v>13</v>
      </c>
      <c r="V5" s="8"/>
      <c r="W5" s="198"/>
      <c r="X5" s="198"/>
      <c r="Y5" s="198"/>
    </row>
    <row r="6" spans="1:26" s="5" customFormat="1" ht="24.95" customHeight="1" x14ac:dyDescent="0.25">
      <c r="A6" s="18" t="s">
        <v>14</v>
      </c>
      <c r="B6" s="15"/>
      <c r="C6" s="18"/>
      <c r="D6" s="198"/>
      <c r="E6" s="198"/>
      <c r="F6" s="7"/>
      <c r="G6" s="8"/>
      <c r="H6" s="14" t="s">
        <v>15</v>
      </c>
      <c r="I6" s="16"/>
      <c r="J6" s="17"/>
      <c r="K6" s="196"/>
      <c r="L6" s="196"/>
      <c r="N6" s="18" t="s">
        <v>14</v>
      </c>
      <c r="O6" s="15"/>
      <c r="P6" s="18"/>
      <c r="Q6" s="198"/>
      <c r="R6" s="198"/>
      <c r="S6" s="7"/>
      <c r="T6" s="8"/>
      <c r="U6" s="14" t="s">
        <v>139</v>
      </c>
      <c r="V6" s="16"/>
      <c r="W6" s="17"/>
      <c r="X6" s="196"/>
      <c r="Y6" s="196"/>
    </row>
    <row r="7" spans="1:26" s="5" customFormat="1" ht="24.95" customHeight="1" x14ac:dyDescent="0.25">
      <c r="A7" s="18" t="s">
        <v>18</v>
      </c>
      <c r="B7" s="18"/>
      <c r="C7" s="18"/>
      <c r="D7" s="198"/>
      <c r="E7" s="198"/>
      <c r="F7" s="7"/>
      <c r="G7" s="16"/>
      <c r="H7" s="14" t="s">
        <v>17</v>
      </c>
      <c r="I7" s="8"/>
      <c r="J7" s="196"/>
      <c r="K7" s="196"/>
      <c r="L7" s="196"/>
      <c r="N7" s="18" t="s">
        <v>18</v>
      </c>
      <c r="O7" s="18"/>
      <c r="P7" s="18"/>
      <c r="Q7" s="198"/>
      <c r="R7" s="198"/>
      <c r="S7" s="7"/>
      <c r="T7" s="16"/>
      <c r="U7" s="14" t="s">
        <v>17</v>
      </c>
      <c r="V7" s="8"/>
      <c r="W7" s="196"/>
      <c r="X7" s="196"/>
      <c r="Y7" s="196"/>
    </row>
    <row r="8" spans="1:26" s="5" customFormat="1" ht="24.95" customHeight="1" x14ac:dyDescent="0.25">
      <c r="A8" s="200" t="s">
        <v>21</v>
      </c>
      <c r="B8" s="201"/>
      <c r="C8" s="201"/>
      <c r="D8" s="202"/>
      <c r="E8" s="202"/>
      <c r="F8" s="7"/>
      <c r="G8" s="8"/>
      <c r="H8" s="14" t="s">
        <v>22</v>
      </c>
      <c r="I8" s="8"/>
      <c r="J8" s="17"/>
      <c r="K8" s="196"/>
      <c r="L8" s="196"/>
      <c r="N8" s="200" t="s">
        <v>21</v>
      </c>
      <c r="O8" s="201"/>
      <c r="P8" s="201"/>
      <c r="Q8" s="202"/>
      <c r="R8" s="202"/>
      <c r="S8" s="7"/>
      <c r="T8" s="8"/>
      <c r="U8" s="14" t="s">
        <v>22</v>
      </c>
      <c r="V8" s="8"/>
      <c r="W8" s="17"/>
      <c r="X8" s="196"/>
      <c r="Y8" s="196"/>
    </row>
    <row r="9" spans="1:26" s="5" customFormat="1" ht="24.95" customHeight="1" x14ac:dyDescent="0.2">
      <c r="A9" s="201"/>
      <c r="B9" s="201"/>
      <c r="C9" s="201"/>
      <c r="D9" s="198"/>
      <c r="E9" s="198"/>
      <c r="F9" s="7"/>
      <c r="G9" s="8"/>
      <c r="H9" s="193"/>
      <c r="I9" s="193"/>
      <c r="J9" s="193"/>
      <c r="K9" s="193"/>
      <c r="L9" s="193"/>
      <c r="N9" s="201"/>
      <c r="O9" s="201"/>
      <c r="P9" s="201"/>
      <c r="Q9" s="198"/>
      <c r="R9" s="198"/>
      <c r="S9" s="7"/>
      <c r="T9" s="8"/>
      <c r="U9" s="193"/>
      <c r="V9" s="193"/>
      <c r="W9" s="193"/>
      <c r="X9" s="193"/>
      <c r="Y9" s="193"/>
    </row>
    <row r="10" spans="1:26" s="5" customFormat="1" ht="24.95" customHeight="1" x14ac:dyDescent="0.25">
      <c r="A10" s="18" t="s">
        <v>19</v>
      </c>
      <c r="B10" s="15"/>
      <c r="C10" s="18"/>
      <c r="D10" s="198"/>
      <c r="E10" s="198"/>
      <c r="F10" s="7"/>
      <c r="G10" s="8"/>
      <c r="H10" s="14" t="s">
        <v>23</v>
      </c>
      <c r="I10" s="8"/>
      <c r="J10" s="17"/>
      <c r="K10" s="196"/>
      <c r="L10" s="196"/>
      <c r="N10" s="18" t="s">
        <v>140</v>
      </c>
      <c r="O10" s="15"/>
      <c r="P10" s="18"/>
      <c r="Q10" s="198"/>
      <c r="R10" s="198"/>
      <c r="S10" s="7"/>
      <c r="T10" s="8"/>
      <c r="U10" s="14" t="s">
        <v>23</v>
      </c>
      <c r="V10" s="8"/>
      <c r="W10" s="17"/>
      <c r="X10" s="196"/>
      <c r="Y10" s="196"/>
    </row>
    <row r="11" spans="1:26" s="5" customFormat="1" ht="24.95" customHeight="1" x14ac:dyDescent="0.2">
      <c r="A11" s="203"/>
      <c r="B11" s="203"/>
      <c r="C11" s="203"/>
      <c r="D11" s="203"/>
      <c r="E11" s="203"/>
      <c r="F11" s="7"/>
      <c r="G11" s="8"/>
      <c r="H11" s="193"/>
      <c r="I11" s="193"/>
      <c r="J11" s="193"/>
      <c r="K11" s="193"/>
      <c r="L11" s="193"/>
      <c r="N11" s="203"/>
      <c r="O11" s="203"/>
      <c r="P11" s="203"/>
      <c r="Q11" s="203"/>
      <c r="R11" s="203"/>
      <c r="S11" s="7"/>
      <c r="T11" s="8"/>
      <c r="U11" s="193"/>
      <c r="V11" s="193"/>
      <c r="W11" s="193"/>
      <c r="X11" s="193"/>
      <c r="Y11" s="193"/>
    </row>
    <row r="12" spans="1:26" ht="6.75" customHeight="1" thickBot="1" x14ac:dyDescent="0.25">
      <c r="L12" s="5"/>
      <c r="M12" s="5"/>
      <c r="Y12" s="5"/>
      <c r="Z12" s="5"/>
    </row>
    <row r="13" spans="1:26" s="5" customFormat="1" ht="24.75" customHeight="1" thickBot="1" x14ac:dyDescent="0.3">
      <c r="A13" s="23" t="s">
        <v>24</v>
      </c>
      <c r="B13" s="24"/>
      <c r="C13" s="23"/>
      <c r="D13" s="194" t="s">
        <v>25</v>
      </c>
      <c r="E13" s="194"/>
      <c r="F13" s="195" t="s">
        <v>26</v>
      </c>
      <c r="G13" s="195"/>
      <c r="H13" s="195"/>
      <c r="I13" s="195"/>
      <c r="J13" s="191" t="s">
        <v>131</v>
      </c>
      <c r="K13" s="191"/>
      <c r="L13" s="191"/>
      <c r="M13" s="192"/>
      <c r="N13" s="25" t="s">
        <v>27</v>
      </c>
      <c r="O13" s="26"/>
      <c r="P13" s="25"/>
      <c r="Q13" s="194" t="s">
        <v>25</v>
      </c>
      <c r="R13" s="194"/>
      <c r="S13" s="195" t="s">
        <v>26</v>
      </c>
      <c r="T13" s="195"/>
      <c r="U13" s="195"/>
      <c r="V13" s="195"/>
      <c r="W13" s="191" t="s">
        <v>131</v>
      </c>
      <c r="X13" s="191"/>
      <c r="Y13" s="191"/>
      <c r="Z13" s="192"/>
    </row>
    <row r="14" spans="1:26" s="33" customFormat="1" ht="36" customHeight="1" x14ac:dyDescent="0.25">
      <c r="A14" s="27"/>
      <c r="B14" s="189" t="s">
        <v>28</v>
      </c>
      <c r="C14" s="190"/>
      <c r="D14" s="190"/>
      <c r="E14" s="169" t="s">
        <v>29</v>
      </c>
      <c r="F14" s="28"/>
      <c r="G14" s="29"/>
      <c r="H14" s="29" t="s">
        <v>30</v>
      </c>
      <c r="I14" s="29"/>
      <c r="J14" s="30" t="s">
        <v>31</v>
      </c>
      <c r="K14" s="29"/>
      <c r="L14" s="31" t="s">
        <v>32</v>
      </c>
      <c r="M14" s="32"/>
      <c r="N14" s="27"/>
      <c r="O14" s="189" t="s">
        <v>28</v>
      </c>
      <c r="P14" s="190"/>
      <c r="Q14" s="190"/>
      <c r="R14" s="169" t="s">
        <v>29</v>
      </c>
      <c r="S14" s="28"/>
      <c r="T14" s="29"/>
      <c r="U14" s="29" t="s">
        <v>30</v>
      </c>
      <c r="V14" s="29"/>
      <c r="W14" s="30" t="s">
        <v>31</v>
      </c>
      <c r="X14" s="29"/>
      <c r="Y14" s="31" t="s">
        <v>32</v>
      </c>
      <c r="Z14" s="32"/>
    </row>
    <row r="15" spans="1:26" s="5" customFormat="1" ht="24.95" customHeight="1" x14ac:dyDescent="0.25">
      <c r="A15" s="34"/>
      <c r="B15" s="187" t="s">
        <v>33</v>
      </c>
      <c r="C15" s="187"/>
      <c r="D15" s="187"/>
      <c r="E15" s="35" t="s">
        <v>34</v>
      </c>
      <c r="F15" s="36"/>
      <c r="G15" s="37"/>
      <c r="H15" s="38">
        <v>5</v>
      </c>
      <c r="I15" s="37"/>
      <c r="J15" s="39"/>
      <c r="K15" s="40"/>
      <c r="L15" s="43">
        <f>H15*J$15</f>
        <v>0</v>
      </c>
      <c r="M15" s="42"/>
      <c r="N15" s="34"/>
      <c r="O15" s="187" t="s">
        <v>33</v>
      </c>
      <c r="P15" s="187"/>
      <c r="Q15" s="187"/>
      <c r="R15" s="35" t="s">
        <v>34</v>
      </c>
      <c r="S15" s="36"/>
      <c r="T15" s="37"/>
      <c r="U15" s="38">
        <v>5</v>
      </c>
      <c r="V15" s="37"/>
      <c r="W15" s="39"/>
      <c r="X15" s="40"/>
      <c r="Y15" s="43">
        <f>U15*W$15</f>
        <v>0</v>
      </c>
      <c r="Z15" s="42"/>
    </row>
    <row r="16" spans="1:26" s="5" customFormat="1" ht="20.100000000000001" customHeight="1" x14ac:dyDescent="0.25">
      <c r="A16" s="44" t="str">
        <f>IF(H16&gt;20,"X","")</f>
        <v/>
      </c>
      <c r="B16" s="188" t="s">
        <v>35</v>
      </c>
      <c r="C16" s="188"/>
      <c r="D16" s="188"/>
      <c r="E16" s="35" t="s">
        <v>34</v>
      </c>
      <c r="F16" s="36"/>
      <c r="G16" s="37"/>
      <c r="H16" s="45">
        <v>0</v>
      </c>
      <c r="I16" s="37"/>
      <c r="J16" s="50"/>
      <c r="K16" s="51"/>
      <c r="L16" s="52">
        <f>H16*J16</f>
        <v>0</v>
      </c>
      <c r="M16" s="42"/>
      <c r="N16" s="44" t="str">
        <f>IF(U16&gt;20,"X","")</f>
        <v/>
      </c>
      <c r="O16" s="188" t="s">
        <v>35</v>
      </c>
      <c r="P16" s="188"/>
      <c r="Q16" s="188"/>
      <c r="R16" s="35" t="s">
        <v>34</v>
      </c>
      <c r="S16" s="36"/>
      <c r="T16" s="37"/>
      <c r="U16" s="45">
        <v>0</v>
      </c>
      <c r="V16" s="37"/>
      <c r="W16" s="50"/>
      <c r="X16" s="51"/>
      <c r="Y16" s="52">
        <f>U16*W16</f>
        <v>0</v>
      </c>
      <c r="Z16" s="42"/>
    </row>
    <row r="17" spans="1:26" s="5" customFormat="1" ht="20.100000000000001" customHeight="1" x14ac:dyDescent="0.25">
      <c r="A17" s="44" t="str">
        <f>IF(H17&gt;5,"X","")</f>
        <v/>
      </c>
      <c r="B17" s="188" t="s">
        <v>36</v>
      </c>
      <c r="C17" s="188"/>
      <c r="D17" s="188"/>
      <c r="E17" s="35" t="s">
        <v>34</v>
      </c>
      <c r="F17" s="36"/>
      <c r="G17" s="37"/>
      <c r="H17" s="45">
        <v>0</v>
      </c>
      <c r="I17" s="37"/>
      <c r="J17" s="50"/>
      <c r="K17" s="51"/>
      <c r="L17" s="52">
        <f>H17*J17</f>
        <v>0</v>
      </c>
      <c r="M17" s="42"/>
      <c r="N17" s="44" t="str">
        <f>IF(U17&gt;5,"X","")</f>
        <v/>
      </c>
      <c r="O17" s="188" t="s">
        <v>36</v>
      </c>
      <c r="P17" s="188"/>
      <c r="Q17" s="188"/>
      <c r="R17" s="35" t="s">
        <v>34</v>
      </c>
      <c r="S17" s="36"/>
      <c r="T17" s="37"/>
      <c r="U17" s="45">
        <v>0</v>
      </c>
      <c r="V17" s="37"/>
      <c r="W17" s="50"/>
      <c r="X17" s="51"/>
      <c r="Y17" s="52">
        <f>U17*W17</f>
        <v>0</v>
      </c>
      <c r="Z17" s="42"/>
    </row>
    <row r="18" spans="1:26" s="5" customFormat="1" ht="20.100000000000001" customHeight="1" x14ac:dyDescent="0.25">
      <c r="A18" s="44" t="str">
        <f>IF(H18&gt;10,"X","")</f>
        <v/>
      </c>
      <c r="B18" s="188" t="s">
        <v>37</v>
      </c>
      <c r="C18" s="188"/>
      <c r="D18" s="188"/>
      <c r="E18" s="35" t="s">
        <v>34</v>
      </c>
      <c r="F18" s="36"/>
      <c r="G18" s="37"/>
      <c r="H18" s="45">
        <v>0</v>
      </c>
      <c r="I18" s="37"/>
      <c r="J18" s="50"/>
      <c r="K18" s="51"/>
      <c r="L18" s="52">
        <f>H18*J18</f>
        <v>0</v>
      </c>
      <c r="M18" s="42"/>
      <c r="N18" s="44" t="str">
        <f>IF(U18&gt;10,"X","")</f>
        <v/>
      </c>
      <c r="O18" s="188" t="s">
        <v>37</v>
      </c>
      <c r="P18" s="188"/>
      <c r="Q18" s="188"/>
      <c r="R18" s="35" t="s">
        <v>34</v>
      </c>
      <c r="S18" s="36"/>
      <c r="T18" s="37"/>
      <c r="U18" s="45">
        <v>0</v>
      </c>
      <c r="V18" s="37"/>
      <c r="W18" s="50"/>
      <c r="X18" s="51"/>
      <c r="Y18" s="52">
        <f>U18*W18</f>
        <v>0</v>
      </c>
      <c r="Z18" s="42"/>
    </row>
    <row r="19" spans="1:26" s="5" customFormat="1" ht="20.100000000000001" customHeight="1" x14ac:dyDescent="0.2">
      <c r="A19" s="44" t="str">
        <f>IF(H19&gt;5,"X","")</f>
        <v/>
      </c>
      <c r="B19" s="188" t="s">
        <v>137</v>
      </c>
      <c r="C19" s="188"/>
      <c r="D19" s="188"/>
      <c r="E19" s="35" t="s">
        <v>34</v>
      </c>
      <c r="F19" s="36"/>
      <c r="G19" s="37"/>
      <c r="H19" s="45">
        <v>0</v>
      </c>
      <c r="I19" s="37"/>
      <c r="J19" s="50"/>
      <c r="K19" s="51"/>
      <c r="L19" s="52">
        <f>H19*J19</f>
        <v>0</v>
      </c>
      <c r="M19" s="53"/>
      <c r="N19" s="44" t="str">
        <f>IF(U19&gt;5,"X","")</f>
        <v/>
      </c>
      <c r="O19" s="188" t="s">
        <v>138</v>
      </c>
      <c r="P19" s="188"/>
      <c r="Q19" s="188"/>
      <c r="R19" s="35" t="s">
        <v>34</v>
      </c>
      <c r="S19" s="36"/>
      <c r="T19" s="37"/>
      <c r="U19" s="45">
        <v>0</v>
      </c>
      <c r="V19" s="37"/>
      <c r="W19" s="50"/>
      <c r="X19" s="51"/>
      <c r="Y19" s="52">
        <f>U19*W19</f>
        <v>0</v>
      </c>
      <c r="Z19" s="53"/>
    </row>
    <row r="20" spans="1:26" s="5" customFormat="1" ht="24.95" customHeight="1" x14ac:dyDescent="0.2">
      <c r="A20" s="34"/>
      <c r="B20" s="187" t="s">
        <v>39</v>
      </c>
      <c r="C20" s="187"/>
      <c r="D20" s="187"/>
      <c r="E20" s="35" t="s">
        <v>34</v>
      </c>
      <c r="F20" s="36"/>
      <c r="G20" s="54"/>
      <c r="H20" s="38">
        <f>IF(J20&gt;0,L20/J20,0)</f>
        <v>0</v>
      </c>
      <c r="I20" s="37"/>
      <c r="J20" s="56">
        <f>J15</f>
        <v>0</v>
      </c>
      <c r="K20" s="51"/>
      <c r="L20" s="41">
        <f>SUM(L16:L19)</f>
        <v>0</v>
      </c>
      <c r="M20" s="53"/>
      <c r="N20" s="34"/>
      <c r="O20" s="187" t="s">
        <v>39</v>
      </c>
      <c r="P20" s="187"/>
      <c r="Q20" s="187"/>
      <c r="R20" s="35" t="s">
        <v>34</v>
      </c>
      <c r="S20" s="36"/>
      <c r="T20" s="54"/>
      <c r="U20" s="38">
        <f>IF(W20&gt;0,Y20/W20,0)</f>
        <v>0</v>
      </c>
      <c r="V20" s="37"/>
      <c r="W20" s="56">
        <f>W15</f>
        <v>0</v>
      </c>
      <c r="X20" s="51"/>
      <c r="Y20" s="41">
        <f>SUM(Y16:Y19)</f>
        <v>0</v>
      </c>
      <c r="Z20" s="53"/>
    </row>
    <row r="21" spans="1:26" s="5" customFormat="1" ht="24.95" customHeight="1" x14ac:dyDescent="0.2">
      <c r="A21" s="34"/>
      <c r="B21" s="183" t="s">
        <v>40</v>
      </c>
      <c r="C21" s="183"/>
      <c r="D21" s="183"/>
      <c r="E21" s="58" t="s">
        <v>34</v>
      </c>
      <c r="F21" s="36"/>
      <c r="G21" s="54"/>
      <c r="H21" s="38">
        <v>10</v>
      </c>
      <c r="I21" s="37"/>
      <c r="J21" s="39"/>
      <c r="K21" s="51"/>
      <c r="L21" s="41">
        <f>H21*J21</f>
        <v>0</v>
      </c>
      <c r="M21" s="53"/>
      <c r="N21" s="34"/>
      <c r="O21" s="183" t="s">
        <v>40</v>
      </c>
      <c r="P21" s="183"/>
      <c r="Q21" s="183"/>
      <c r="R21" s="58" t="s">
        <v>34</v>
      </c>
      <c r="S21" s="36"/>
      <c r="T21" s="54"/>
      <c r="U21" s="38">
        <v>10</v>
      </c>
      <c r="V21" s="37"/>
      <c r="W21" s="39"/>
      <c r="X21" s="51"/>
      <c r="Y21" s="41">
        <f>U21*W21</f>
        <v>0</v>
      </c>
      <c r="Z21" s="53"/>
    </row>
    <row r="22" spans="1:26" s="5" customFormat="1" ht="20.100000000000001" customHeight="1" x14ac:dyDescent="0.25">
      <c r="A22" s="59" t="str">
        <f>IF(H22&gt;10,"X","")</f>
        <v/>
      </c>
      <c r="B22" s="182" t="s">
        <v>41</v>
      </c>
      <c r="C22" s="182"/>
      <c r="D22" s="182"/>
      <c r="E22" s="58" t="s">
        <v>34</v>
      </c>
      <c r="F22" s="36"/>
      <c r="G22" s="54"/>
      <c r="H22" s="60">
        <v>0</v>
      </c>
      <c r="I22" s="37"/>
      <c r="J22" s="61"/>
      <c r="K22" s="51"/>
      <c r="L22" s="62">
        <f>H22*J22</f>
        <v>0</v>
      </c>
      <c r="M22" s="42"/>
      <c r="N22" s="59" t="str">
        <f>IF(U22&gt;10,"X","")</f>
        <v/>
      </c>
      <c r="O22" s="182" t="s">
        <v>41</v>
      </c>
      <c r="P22" s="182"/>
      <c r="Q22" s="182"/>
      <c r="R22" s="58" t="s">
        <v>34</v>
      </c>
      <c r="S22" s="36"/>
      <c r="T22" s="54"/>
      <c r="U22" s="45">
        <v>0</v>
      </c>
      <c r="V22" s="37"/>
      <c r="W22" s="61"/>
      <c r="X22" s="51"/>
      <c r="Y22" s="62">
        <f>U22*W22</f>
        <v>0</v>
      </c>
      <c r="Z22" s="42"/>
    </row>
    <row r="23" spans="1:26" s="5" customFormat="1" ht="20.100000000000001" customHeight="1" x14ac:dyDescent="0.2">
      <c r="A23" s="59" t="str">
        <f>IF(H23&gt;10,"X","")</f>
        <v/>
      </c>
      <c r="B23" s="182" t="s">
        <v>42</v>
      </c>
      <c r="C23" s="182"/>
      <c r="D23" s="182"/>
      <c r="E23" s="58" t="s">
        <v>34</v>
      </c>
      <c r="F23" s="36"/>
      <c r="G23" s="54"/>
      <c r="H23" s="60">
        <v>0</v>
      </c>
      <c r="I23" s="37"/>
      <c r="J23" s="61"/>
      <c r="K23" s="51"/>
      <c r="L23" s="62">
        <f>H23*J23</f>
        <v>0</v>
      </c>
      <c r="M23" s="53"/>
      <c r="N23" s="59" t="str">
        <f>IF(U23&gt;10,"X","")</f>
        <v/>
      </c>
      <c r="O23" s="182" t="s">
        <v>42</v>
      </c>
      <c r="P23" s="182"/>
      <c r="Q23" s="182"/>
      <c r="R23" s="58" t="s">
        <v>34</v>
      </c>
      <c r="S23" s="36"/>
      <c r="T23" s="54"/>
      <c r="U23" s="45">
        <v>0</v>
      </c>
      <c r="V23" s="37"/>
      <c r="W23" s="61"/>
      <c r="X23" s="51"/>
      <c r="Y23" s="62">
        <f>U23*W23</f>
        <v>0</v>
      </c>
      <c r="Z23" s="53"/>
    </row>
    <row r="24" spans="1:26" s="5" customFormat="1" ht="24.95" customHeight="1" thickBot="1" x14ac:dyDescent="0.25">
      <c r="A24" s="67"/>
      <c r="B24" s="204" t="s">
        <v>43</v>
      </c>
      <c r="C24" s="204"/>
      <c r="D24" s="204"/>
      <c r="E24" s="170" t="s">
        <v>34</v>
      </c>
      <c r="F24" s="69"/>
      <c r="G24" s="70"/>
      <c r="H24" s="171">
        <f>IF(L24&gt;0,L24/J24,0)</f>
        <v>0</v>
      </c>
      <c r="I24" s="172"/>
      <c r="J24" s="173">
        <f>J21</f>
        <v>0</v>
      </c>
      <c r="K24" s="73"/>
      <c r="L24" s="74">
        <f>SUM(L22:L23)</f>
        <v>0</v>
      </c>
      <c r="M24" s="75"/>
      <c r="N24" s="67"/>
      <c r="O24" s="204" t="s">
        <v>43</v>
      </c>
      <c r="P24" s="204"/>
      <c r="Q24" s="204"/>
      <c r="R24" s="170" t="s">
        <v>34</v>
      </c>
      <c r="S24" s="69"/>
      <c r="T24" s="70"/>
      <c r="U24" s="171">
        <f>IF(Y24&gt;0,Y24/W24,0)</f>
        <v>0</v>
      </c>
      <c r="V24" s="172"/>
      <c r="W24" s="173">
        <f>W21</f>
        <v>0</v>
      </c>
      <c r="X24" s="73"/>
      <c r="Y24" s="74">
        <f>SUM(Y22:Y23)</f>
        <v>0</v>
      </c>
      <c r="Z24" s="75"/>
    </row>
    <row r="25" spans="1:26" s="5" customFormat="1" ht="6" customHeight="1" x14ac:dyDescent="0.2">
      <c r="A25" s="34"/>
      <c r="B25" s="76"/>
      <c r="C25" s="76"/>
      <c r="D25" s="76"/>
      <c r="E25" s="36"/>
      <c r="F25" s="36"/>
      <c r="G25" s="54"/>
      <c r="H25" s="77"/>
      <c r="I25" s="54"/>
      <c r="J25" s="78"/>
      <c r="K25" s="54"/>
      <c r="L25" s="65"/>
      <c r="M25" s="53"/>
      <c r="N25" s="34"/>
      <c r="O25" s="76"/>
      <c r="P25" s="76"/>
      <c r="Q25" s="76"/>
      <c r="R25" s="36"/>
      <c r="S25" s="36"/>
      <c r="T25" s="54"/>
      <c r="U25" s="77"/>
      <c r="V25" s="54"/>
      <c r="W25" s="78"/>
      <c r="X25" s="54"/>
      <c r="Y25" s="65"/>
      <c r="Z25" s="53"/>
    </row>
    <row r="26" spans="1:26" s="5" customFormat="1" ht="24.95" customHeight="1" x14ac:dyDescent="0.2">
      <c r="A26" s="79" t="s">
        <v>47</v>
      </c>
      <c r="B26" s="80"/>
      <c r="C26" s="80"/>
      <c r="D26" s="81"/>
      <c r="E26" s="81"/>
      <c r="F26" s="81"/>
      <c r="G26" s="81"/>
      <c r="H26" s="81"/>
      <c r="I26" s="81"/>
      <c r="J26" s="81"/>
      <c r="K26" s="81"/>
      <c r="L26" s="82">
        <f>L15+L20+L21+L24</f>
        <v>0</v>
      </c>
      <c r="M26" s="53"/>
      <c r="N26" s="79" t="s">
        <v>47</v>
      </c>
      <c r="O26" s="80"/>
      <c r="P26" s="80"/>
      <c r="Q26" s="81"/>
      <c r="R26" s="81"/>
      <c r="S26" s="81"/>
      <c r="T26" s="81"/>
      <c r="U26" s="81"/>
      <c r="V26" s="81"/>
      <c r="W26" s="81"/>
      <c r="X26" s="81"/>
      <c r="Y26" s="82">
        <f>Y15+Y20+Y21+Y24</f>
        <v>0</v>
      </c>
      <c r="Z26" s="53"/>
    </row>
    <row r="27" spans="1:26" s="5" customFormat="1" ht="7.5" customHeight="1" x14ac:dyDescent="0.2">
      <c r="A27" s="79"/>
      <c r="B27" s="80"/>
      <c r="C27" s="80"/>
      <c r="D27" s="81"/>
      <c r="E27" s="83"/>
      <c r="F27" s="83"/>
      <c r="G27" s="81"/>
      <c r="H27" s="84"/>
      <c r="I27" s="81"/>
      <c r="J27" s="78"/>
      <c r="K27" s="81"/>
      <c r="L27" s="85"/>
      <c r="M27" s="53"/>
      <c r="N27" s="79"/>
      <c r="O27" s="80"/>
      <c r="P27" s="80"/>
      <c r="Q27" s="81"/>
      <c r="R27" s="83"/>
      <c r="S27" s="83"/>
      <c r="T27" s="81"/>
      <c r="U27" s="84"/>
      <c r="V27" s="81"/>
      <c r="W27" s="78"/>
      <c r="X27" s="81"/>
      <c r="Y27" s="85"/>
      <c r="Z27" s="53"/>
    </row>
    <row r="28" spans="1:26" s="5" customFormat="1" ht="24.95" customHeight="1" thickBot="1" x14ac:dyDescent="0.35">
      <c r="A28" s="90" t="s">
        <v>51</v>
      </c>
      <c r="B28" s="91"/>
      <c r="C28" s="91"/>
      <c r="D28" s="92" t="str">
        <f>IF(L30+L29=L28,"","Fehler")</f>
        <v/>
      </c>
      <c r="E28" s="93"/>
      <c r="F28" s="93"/>
      <c r="G28" s="94"/>
      <c r="H28" s="95"/>
      <c r="I28" s="94"/>
      <c r="J28" s="94"/>
      <c r="K28" s="94"/>
      <c r="L28" s="96">
        <f>L26</f>
        <v>0</v>
      </c>
      <c r="M28" s="53"/>
      <c r="N28" s="90" t="s">
        <v>51</v>
      </c>
      <c r="O28" s="91"/>
      <c r="P28" s="91"/>
      <c r="Q28" s="92" t="str">
        <f>IF(Y30+Y29=Y28,"","Fehler")</f>
        <v/>
      </c>
      <c r="R28" s="93"/>
      <c r="S28" s="93"/>
      <c r="T28" s="94"/>
      <c r="U28" s="95"/>
      <c r="V28" s="94"/>
      <c r="W28" s="94"/>
      <c r="X28" s="94"/>
      <c r="Y28" s="96">
        <f>Y26</f>
        <v>0</v>
      </c>
      <c r="Z28" s="53"/>
    </row>
    <row r="29" spans="1:26" s="5" customFormat="1" ht="26.25" customHeight="1" thickTop="1" x14ac:dyDescent="0.3">
      <c r="A29" s="102"/>
      <c r="B29" s="93" t="s">
        <v>133</v>
      </c>
      <c r="C29" s="93"/>
      <c r="D29" s="93"/>
      <c r="E29" s="89"/>
      <c r="F29" s="93"/>
      <c r="G29" s="78"/>
      <c r="H29" s="93"/>
      <c r="I29" s="78"/>
      <c r="J29" s="78"/>
      <c r="K29" s="78"/>
      <c r="L29" s="103">
        <f>L26*0.4</f>
        <v>0</v>
      </c>
      <c r="M29" s="53"/>
      <c r="N29" s="102"/>
      <c r="O29" s="93" t="s">
        <v>133</v>
      </c>
      <c r="P29" s="93"/>
      <c r="Q29" s="93"/>
      <c r="R29" s="89"/>
      <c r="S29" s="93"/>
      <c r="T29" s="78"/>
      <c r="U29" s="93"/>
      <c r="V29" s="78"/>
      <c r="W29" s="78"/>
      <c r="X29" s="78"/>
      <c r="Y29" s="103">
        <f>Y26*0.4</f>
        <v>0</v>
      </c>
      <c r="Z29" s="53"/>
    </row>
    <row r="30" spans="1:26" s="5" customFormat="1" ht="21.75" customHeight="1" x14ac:dyDescent="0.3">
      <c r="A30" s="102"/>
      <c r="B30" s="93" t="s">
        <v>134</v>
      </c>
      <c r="C30" s="93"/>
      <c r="D30" s="93"/>
      <c r="E30" s="93"/>
      <c r="F30" s="93"/>
      <c r="G30" s="78"/>
      <c r="H30" s="93"/>
      <c r="I30" s="78"/>
      <c r="J30" s="78"/>
      <c r="K30" s="78"/>
      <c r="L30" s="106">
        <f>(L26*0.6)</f>
        <v>0</v>
      </c>
      <c r="M30" s="53"/>
      <c r="N30" s="102"/>
      <c r="O30" s="93" t="s">
        <v>134</v>
      </c>
      <c r="P30" s="93"/>
      <c r="Q30" s="93"/>
      <c r="R30" s="93"/>
      <c r="S30" s="93"/>
      <c r="T30" s="78"/>
      <c r="U30" s="93"/>
      <c r="V30" s="78"/>
      <c r="W30" s="78"/>
      <c r="X30" s="78"/>
      <c r="Y30" s="106">
        <f>(Y26*0.6)</f>
        <v>0</v>
      </c>
      <c r="Z30" s="53"/>
    </row>
    <row r="31" spans="1:26" s="5" customFormat="1" ht="15.75" customHeight="1" thickBot="1" x14ac:dyDescent="0.25">
      <c r="A31" s="107"/>
      <c r="B31" s="108"/>
      <c r="C31" s="108"/>
      <c r="D31" s="109"/>
      <c r="E31" s="109"/>
      <c r="F31" s="109"/>
      <c r="G31" s="108"/>
      <c r="H31" s="108"/>
      <c r="I31" s="108"/>
      <c r="J31" s="110"/>
      <c r="K31" s="109"/>
      <c r="L31" s="111"/>
      <c r="M31" s="75"/>
      <c r="N31" s="107"/>
      <c r="O31" s="108"/>
      <c r="P31" s="108"/>
      <c r="Q31" s="109"/>
      <c r="R31" s="109"/>
      <c r="S31" s="109"/>
      <c r="T31" s="108"/>
      <c r="U31" s="108"/>
      <c r="V31" s="108"/>
      <c r="W31" s="110"/>
      <c r="X31" s="109"/>
      <c r="Y31" s="111"/>
      <c r="Z31" s="75"/>
    </row>
    <row r="32" spans="1:26" s="5" customFormat="1" ht="24.95" customHeight="1" x14ac:dyDescent="0.25">
      <c r="A32" s="112" t="s">
        <v>55</v>
      </c>
      <c r="B32" s="94"/>
      <c r="C32" s="113"/>
      <c r="D32" s="185"/>
      <c r="E32" s="185"/>
      <c r="F32" s="185"/>
      <c r="G32" s="185"/>
      <c r="H32" s="185"/>
      <c r="I32" s="185"/>
      <c r="J32" s="185"/>
      <c r="K32" s="185"/>
      <c r="L32" s="185"/>
      <c r="M32" s="53"/>
      <c r="N32" s="112" t="s">
        <v>55</v>
      </c>
      <c r="O32" s="94"/>
      <c r="P32" s="113"/>
      <c r="Q32" s="185"/>
      <c r="R32" s="185"/>
      <c r="S32" s="185"/>
      <c r="T32" s="185"/>
      <c r="U32" s="185"/>
      <c r="V32" s="185"/>
      <c r="W32" s="185"/>
      <c r="X32" s="185"/>
      <c r="Y32" s="185"/>
      <c r="Z32" s="53"/>
    </row>
    <row r="33" spans="1:26" s="5" customFormat="1" ht="24.95" customHeight="1" x14ac:dyDescent="0.25">
      <c r="A33" s="178"/>
      <c r="B33" s="178"/>
      <c r="C33" s="178"/>
      <c r="D33" s="178"/>
      <c r="E33" s="178"/>
      <c r="F33" s="178"/>
      <c r="G33" s="178"/>
      <c r="H33" s="178"/>
      <c r="I33" s="178"/>
      <c r="J33" s="178"/>
      <c r="K33" s="178"/>
      <c r="L33" s="178"/>
      <c r="M33" s="53"/>
      <c r="N33" s="178"/>
      <c r="O33" s="178"/>
      <c r="P33" s="178"/>
      <c r="Q33" s="178"/>
      <c r="R33" s="178"/>
      <c r="S33" s="178"/>
      <c r="T33" s="178"/>
      <c r="U33" s="178"/>
      <c r="V33" s="178"/>
      <c r="W33" s="178"/>
      <c r="X33" s="178"/>
      <c r="Y33" s="178"/>
      <c r="Z33" s="53"/>
    </row>
    <row r="34" spans="1:26" s="5" customFormat="1" ht="5.25" customHeight="1" x14ac:dyDescent="0.25"/>
    <row r="35" spans="1:26" s="5" customFormat="1" ht="24.95" customHeight="1" x14ac:dyDescent="0.25">
      <c r="A35" s="112" t="s">
        <v>132</v>
      </c>
      <c r="B35" s="94"/>
      <c r="C35" s="113"/>
      <c r="D35" s="178"/>
      <c r="E35" s="178"/>
      <c r="F35" s="178"/>
      <c r="G35" s="178"/>
      <c r="H35" s="178"/>
      <c r="I35" s="178"/>
      <c r="J35" s="178"/>
      <c r="K35" s="178"/>
      <c r="L35" s="178"/>
      <c r="M35" s="53"/>
      <c r="N35" s="112" t="s">
        <v>132</v>
      </c>
      <c r="O35" s="94"/>
      <c r="P35" s="113"/>
      <c r="Q35" s="178"/>
      <c r="R35" s="178"/>
      <c r="S35" s="178"/>
      <c r="T35" s="178"/>
      <c r="U35" s="178"/>
      <c r="V35" s="178"/>
      <c r="W35" s="178"/>
      <c r="X35" s="178"/>
      <c r="Y35" s="178"/>
      <c r="Z35" s="53"/>
    </row>
    <row r="36" spans="1:26" s="5" customFormat="1" ht="24.95" customHeight="1" x14ac:dyDescent="0.25">
      <c r="A36" s="114" t="s">
        <v>57</v>
      </c>
      <c r="B36" s="114"/>
      <c r="C36" s="114"/>
      <c r="D36" s="94" t="s">
        <v>58</v>
      </c>
      <c r="E36" s="115"/>
      <c r="F36" s="115"/>
      <c r="G36" s="116"/>
      <c r="H36" s="94"/>
      <c r="I36" s="116"/>
      <c r="J36" s="117"/>
      <c r="K36" s="116"/>
      <c r="L36" s="2"/>
      <c r="M36" s="2"/>
      <c r="N36" s="114" t="s">
        <v>136</v>
      </c>
      <c r="O36" s="114"/>
      <c r="P36" s="114"/>
      <c r="Q36" s="94" t="s">
        <v>58</v>
      </c>
      <c r="R36" s="115"/>
      <c r="S36" s="115"/>
      <c r="T36" s="116"/>
      <c r="U36" s="94"/>
      <c r="V36" s="116"/>
      <c r="W36" s="117"/>
      <c r="X36" s="116"/>
      <c r="Y36" s="2"/>
      <c r="Z36" s="2"/>
    </row>
    <row r="37" spans="1:26" s="5" customFormat="1" ht="24.95" customHeight="1" x14ac:dyDescent="0.25">
      <c r="A37" s="115" t="s">
        <v>14</v>
      </c>
      <c r="B37" s="115"/>
      <c r="C37" s="115"/>
      <c r="D37" s="118"/>
      <c r="E37" s="118"/>
      <c r="F37" s="118"/>
      <c r="G37" s="118"/>
      <c r="H37" s="118"/>
      <c r="I37" s="118"/>
      <c r="J37" s="118"/>
      <c r="K37" s="118"/>
      <c r="L37" s="118"/>
      <c r="M37" s="2"/>
      <c r="N37" s="115" t="s">
        <v>60</v>
      </c>
      <c r="P37" s="115"/>
      <c r="Q37" s="118"/>
      <c r="R37" s="118"/>
      <c r="S37" s="118"/>
      <c r="T37" s="118"/>
      <c r="U37" s="118"/>
      <c r="V37" s="118"/>
      <c r="W37" s="118"/>
      <c r="X37" s="118"/>
      <c r="Y37" s="118"/>
      <c r="Z37" s="2"/>
    </row>
    <row r="38" spans="1:26" s="5" customFormat="1" ht="24.95" customHeight="1" x14ac:dyDescent="0.25">
      <c r="A38" s="124" t="s">
        <v>18</v>
      </c>
      <c r="B38" s="115"/>
      <c r="C38" s="115"/>
      <c r="D38" s="120"/>
      <c r="E38" s="120"/>
      <c r="F38" s="120"/>
      <c r="G38" s="120"/>
      <c r="H38" s="120"/>
      <c r="I38" s="120"/>
      <c r="J38" s="120"/>
      <c r="K38" s="120"/>
      <c r="L38" s="120"/>
      <c r="M38" s="2"/>
      <c r="N38" s="124"/>
      <c r="O38" s="115"/>
      <c r="P38" s="115"/>
      <c r="Q38" s="120"/>
      <c r="R38" s="120"/>
      <c r="S38" s="120"/>
      <c r="T38" s="120"/>
      <c r="U38" s="120"/>
      <c r="V38" s="120"/>
      <c r="W38" s="120"/>
      <c r="X38" s="120"/>
      <c r="Y38" s="120"/>
      <c r="Z38" s="2"/>
    </row>
    <row r="39" spans="1:26" s="5" customFormat="1" ht="24.95" customHeight="1" x14ac:dyDescent="0.25">
      <c r="A39" s="115" t="s">
        <v>59</v>
      </c>
      <c r="B39" s="115"/>
      <c r="C39" s="115"/>
      <c r="D39" s="175"/>
      <c r="E39" s="175"/>
      <c r="F39" s="175"/>
      <c r="G39" s="175"/>
      <c r="H39" s="175"/>
      <c r="I39" s="175"/>
      <c r="J39" s="175"/>
      <c r="K39" s="175"/>
      <c r="L39" s="175"/>
      <c r="M39" s="2"/>
      <c r="N39" s="115"/>
      <c r="O39" s="115"/>
      <c r="P39" s="115"/>
      <c r="Q39" s="175"/>
      <c r="R39" s="175"/>
      <c r="S39" s="175"/>
      <c r="T39" s="175"/>
      <c r="U39" s="175"/>
      <c r="V39" s="175"/>
      <c r="W39" s="175"/>
      <c r="X39" s="175"/>
      <c r="Y39" s="175"/>
      <c r="Z39" s="2"/>
    </row>
    <row r="40" spans="1:26" s="5" customFormat="1" ht="24.95" customHeight="1" x14ac:dyDescent="0.25">
      <c r="A40" s="115" t="s">
        <v>60</v>
      </c>
      <c r="B40" s="115"/>
      <c r="C40" s="115"/>
      <c r="D40" s="175"/>
      <c r="E40" s="175"/>
      <c r="F40" s="175"/>
      <c r="G40" s="175"/>
      <c r="H40" s="175"/>
      <c r="I40" s="175"/>
      <c r="J40" s="175"/>
      <c r="K40" s="175"/>
      <c r="L40" s="175"/>
      <c r="M40" s="2"/>
      <c r="O40" s="115"/>
      <c r="P40" s="115"/>
      <c r="Q40" s="175"/>
      <c r="R40" s="175"/>
      <c r="S40" s="175"/>
      <c r="T40" s="175"/>
      <c r="U40" s="175"/>
      <c r="V40" s="175"/>
      <c r="W40" s="175"/>
      <c r="X40" s="175"/>
      <c r="Y40" s="175"/>
      <c r="Z40" s="2"/>
    </row>
    <row r="41" spans="1:26" s="5" customFormat="1" ht="30" customHeight="1" thickBot="1" x14ac:dyDescent="0.3">
      <c r="A41" s="115" t="s">
        <v>61</v>
      </c>
      <c r="B41" s="176"/>
      <c r="C41" s="115"/>
      <c r="D41" s="120"/>
      <c r="E41" s="120"/>
      <c r="F41" s="120"/>
      <c r="G41" s="120"/>
      <c r="H41" s="120"/>
      <c r="I41" s="120"/>
      <c r="J41" s="120"/>
      <c r="K41" s="120"/>
      <c r="L41" s="120"/>
      <c r="M41" s="2"/>
      <c r="N41" s="115"/>
      <c r="O41" s="115"/>
      <c r="P41" s="115"/>
      <c r="Q41" s="120"/>
      <c r="R41" s="120"/>
      <c r="S41" s="120"/>
      <c r="T41" s="120"/>
      <c r="U41" s="120"/>
      <c r="V41" s="120"/>
      <c r="W41" s="120"/>
      <c r="X41" s="120"/>
      <c r="Y41" s="120"/>
      <c r="Z41" s="2"/>
    </row>
    <row r="42" spans="1:26" s="5" customFormat="1" ht="24" customHeight="1" thickBot="1" x14ac:dyDescent="0.3">
      <c r="A42" s="25" t="s">
        <v>27</v>
      </c>
      <c r="B42" s="26"/>
      <c r="C42" s="25"/>
      <c r="D42" s="175"/>
      <c r="E42" s="175"/>
      <c r="F42" s="175"/>
      <c r="G42" s="175"/>
      <c r="H42" s="175"/>
      <c r="I42" s="175"/>
      <c r="J42" s="175"/>
      <c r="K42" s="175"/>
      <c r="L42" s="175"/>
      <c r="M42" s="2"/>
      <c r="N42" s="115"/>
      <c r="O42" s="115"/>
      <c r="P42" s="115"/>
      <c r="Q42" s="175"/>
      <c r="R42" s="175"/>
      <c r="S42" s="175"/>
      <c r="T42" s="175"/>
      <c r="U42" s="175"/>
      <c r="V42" s="175"/>
      <c r="W42" s="175"/>
      <c r="X42" s="175"/>
      <c r="Y42" s="175"/>
      <c r="Z42" s="2"/>
    </row>
    <row r="43" spans="1:26" s="5" customFormat="1" ht="30" customHeight="1" x14ac:dyDescent="0.25">
      <c r="A43" s="115" t="s">
        <v>60</v>
      </c>
      <c r="B43" s="115"/>
      <c r="C43" s="115"/>
      <c r="D43" s="120"/>
      <c r="E43" s="120"/>
      <c r="F43" s="120"/>
      <c r="G43" s="120"/>
      <c r="H43" s="120"/>
      <c r="I43" s="120"/>
      <c r="J43" s="120"/>
      <c r="K43" s="120"/>
      <c r="L43" s="120"/>
      <c r="M43" s="2"/>
      <c r="O43" s="115"/>
      <c r="P43" s="115"/>
      <c r="Q43" s="120"/>
      <c r="R43" s="120"/>
      <c r="S43" s="120"/>
      <c r="T43" s="120"/>
      <c r="U43" s="120"/>
      <c r="V43" s="120"/>
      <c r="W43" s="120"/>
      <c r="X43" s="120"/>
      <c r="Y43" s="120"/>
      <c r="Z43" s="2"/>
    </row>
    <row r="44" spans="1:26" s="5" customFormat="1" ht="30" customHeight="1" x14ac:dyDescent="0.25">
      <c r="A44" s="115" t="s">
        <v>135</v>
      </c>
      <c r="B44" s="124"/>
      <c r="C44" s="124"/>
      <c r="D44" s="125"/>
      <c r="E44" s="125"/>
      <c r="F44" s="125"/>
      <c r="G44" s="125"/>
      <c r="H44" s="125"/>
      <c r="I44" s="125"/>
      <c r="J44" s="125"/>
      <c r="K44" s="125"/>
      <c r="L44" s="125"/>
      <c r="M44" s="2"/>
      <c r="O44" s="124"/>
      <c r="P44" s="124"/>
      <c r="Q44" s="125"/>
      <c r="R44" s="125"/>
      <c r="S44" s="125"/>
      <c r="T44" s="125"/>
      <c r="U44" s="125"/>
      <c r="V44" s="125"/>
      <c r="W44" s="125"/>
      <c r="X44" s="125"/>
      <c r="Y44" s="125"/>
      <c r="Z44" s="2"/>
    </row>
    <row r="45" spans="1:26" s="123" customFormat="1" ht="30" customHeight="1" x14ac:dyDescent="0.2">
      <c r="B45" s="5"/>
      <c r="C45" s="5"/>
      <c r="D45" s="121"/>
      <c r="E45" s="5"/>
      <c r="F45" s="5"/>
      <c r="G45" s="122"/>
      <c r="H45" s="5"/>
      <c r="I45" s="122"/>
      <c r="J45" s="5"/>
      <c r="K45" s="5"/>
      <c r="L45" s="2"/>
      <c r="M45" s="2"/>
      <c r="O45" s="5"/>
      <c r="P45" s="5"/>
      <c r="Q45" s="121"/>
      <c r="R45" s="5"/>
      <c r="S45" s="5"/>
      <c r="T45" s="122"/>
      <c r="U45" s="5"/>
      <c r="V45" s="122"/>
      <c r="W45" s="5"/>
      <c r="X45" s="5"/>
      <c r="Y45" s="2"/>
      <c r="Z45" s="2"/>
    </row>
    <row r="46" spans="1:26" s="5" customFormat="1" ht="30" customHeight="1" x14ac:dyDescent="0.2">
      <c r="G46" s="122"/>
      <c r="I46" s="122"/>
      <c r="L46" s="2"/>
      <c r="M46" s="2"/>
      <c r="T46" s="122"/>
      <c r="V46" s="122"/>
      <c r="Y46" s="2"/>
      <c r="Z46" s="2"/>
    </row>
    <row r="47" spans="1:26" s="123" customFormat="1" ht="30" customHeight="1" x14ac:dyDescent="0.2">
      <c r="A47" s="5"/>
      <c r="B47" s="5"/>
      <c r="C47" s="5"/>
      <c r="D47" s="5"/>
      <c r="E47" s="5"/>
      <c r="F47" s="122"/>
      <c r="G47" s="5"/>
      <c r="H47" s="122"/>
      <c r="I47" s="5"/>
      <c r="J47" s="5"/>
      <c r="K47" s="5"/>
      <c r="L47" s="122"/>
      <c r="M47" s="5"/>
      <c r="N47" s="122"/>
      <c r="O47" s="5"/>
      <c r="P47" s="5"/>
      <c r="Q47" s="5"/>
      <c r="R47" s="5"/>
      <c r="S47" s="5"/>
      <c r="T47" s="122"/>
      <c r="U47" s="5"/>
      <c r="V47" s="122"/>
      <c r="W47" s="5"/>
      <c r="X47" s="5"/>
      <c r="Y47" s="2"/>
      <c r="Z47" s="2"/>
    </row>
    <row r="48" spans="1:26" s="5" customFormat="1" ht="30" customHeight="1" x14ac:dyDescent="0.2">
      <c r="D48" s="121"/>
      <c r="G48" s="122"/>
      <c r="I48" s="122"/>
      <c r="L48" s="2"/>
      <c r="M48" s="2"/>
      <c r="Q48" s="2"/>
      <c r="R48" s="2"/>
      <c r="S48" s="2"/>
      <c r="T48" s="22"/>
      <c r="U48" s="2"/>
      <c r="V48" s="22"/>
      <c r="W48" s="2"/>
      <c r="X48" s="2"/>
      <c r="Y48" s="2"/>
      <c r="Z48" s="2"/>
    </row>
    <row r="49" spans="1:27" s="5" customFormat="1" ht="30" customHeight="1" x14ac:dyDescent="0.2">
      <c r="G49" s="122"/>
      <c r="I49" s="122"/>
      <c r="L49" s="2"/>
      <c r="M49" s="2"/>
      <c r="Q49" s="2"/>
      <c r="R49" s="2"/>
      <c r="S49" s="2"/>
      <c r="T49" s="22"/>
      <c r="U49" s="2"/>
      <c r="V49" s="22"/>
      <c r="W49" s="2"/>
      <c r="X49" s="2"/>
      <c r="Y49" s="2"/>
      <c r="Z49" s="2"/>
      <c r="AA49" s="2"/>
    </row>
    <row r="50" spans="1:27" s="5" customFormat="1" ht="30" customHeight="1" x14ac:dyDescent="0.2">
      <c r="G50" s="122"/>
      <c r="I50" s="122"/>
      <c r="L50" s="2"/>
      <c r="M50" s="2"/>
      <c r="R50" s="2"/>
      <c r="S50" s="2"/>
      <c r="T50" s="22"/>
      <c r="U50" s="2"/>
      <c r="V50" s="22"/>
      <c r="W50" s="2"/>
      <c r="X50" s="2"/>
      <c r="Y50" s="2"/>
      <c r="Z50" s="2"/>
      <c r="AA50" s="2"/>
    </row>
    <row r="51" spans="1:27" s="5" customFormat="1" ht="12" customHeight="1" x14ac:dyDescent="0.2">
      <c r="D51" s="2"/>
      <c r="E51" s="2"/>
      <c r="F51" s="2"/>
      <c r="G51" s="22"/>
      <c r="H51" s="2"/>
      <c r="I51" s="22"/>
      <c r="J51" s="2"/>
      <c r="K51" s="2"/>
      <c r="L51" s="2"/>
      <c r="M51" s="2"/>
      <c r="Q51" s="128"/>
      <c r="T51" s="122"/>
      <c r="V51" s="122"/>
      <c r="Y51" s="2"/>
      <c r="Z51" s="2"/>
      <c r="AA51" s="2"/>
    </row>
    <row r="52" spans="1:27" s="5" customFormat="1" ht="17.25" customHeight="1" x14ac:dyDescent="0.2">
      <c r="D52" s="2"/>
      <c r="E52" s="2"/>
      <c r="F52" s="2"/>
      <c r="G52" s="22"/>
      <c r="H52" s="2"/>
      <c r="I52" s="22"/>
      <c r="J52" s="2"/>
      <c r="K52" s="2"/>
      <c r="L52" s="2"/>
      <c r="M52" s="2"/>
      <c r="Q52" s="2"/>
      <c r="R52" s="2"/>
      <c r="S52" s="2"/>
      <c r="T52" s="22"/>
      <c r="U52" s="2"/>
      <c r="V52" s="22"/>
      <c r="W52" s="2"/>
      <c r="X52" s="2"/>
      <c r="Y52" s="2"/>
      <c r="Z52" s="2"/>
      <c r="AA52" s="2"/>
    </row>
    <row r="53" spans="1:27" s="5" customFormat="1" ht="24.95" customHeight="1" x14ac:dyDescent="0.2">
      <c r="E53" s="2"/>
      <c r="F53" s="2"/>
      <c r="G53" s="22"/>
      <c r="H53" s="2"/>
      <c r="I53" s="22"/>
      <c r="J53" s="2"/>
      <c r="K53" s="2"/>
      <c r="L53" s="2"/>
      <c r="M53" s="2"/>
      <c r="Q53" s="2"/>
      <c r="R53" s="2"/>
      <c r="S53" s="2"/>
      <c r="T53" s="22"/>
      <c r="U53" s="2"/>
      <c r="V53" s="22"/>
      <c r="W53" s="2"/>
      <c r="X53" s="2"/>
      <c r="Y53" s="2"/>
      <c r="Z53" s="2"/>
      <c r="AA53" s="2"/>
    </row>
    <row r="54" spans="1:27" s="5" customFormat="1" ht="24.95" customHeight="1" x14ac:dyDescent="0.2">
      <c r="D54" s="128"/>
      <c r="G54" s="122"/>
      <c r="I54" s="122"/>
      <c r="L54" s="2"/>
      <c r="M54" s="2"/>
      <c r="Q54" s="2"/>
      <c r="R54" s="2"/>
      <c r="S54" s="2"/>
      <c r="T54" s="22"/>
      <c r="U54" s="2"/>
      <c r="V54" s="22"/>
      <c r="W54" s="2"/>
      <c r="X54" s="2"/>
      <c r="Y54" s="2"/>
      <c r="Z54" s="2"/>
      <c r="AA54" s="2"/>
    </row>
    <row r="55" spans="1:27" s="5" customFormat="1" ht="24.95" customHeight="1" x14ac:dyDescent="0.2">
      <c r="D55" s="2"/>
      <c r="E55" s="2"/>
      <c r="F55" s="2"/>
      <c r="G55" s="22"/>
      <c r="H55" s="2"/>
      <c r="I55" s="22"/>
      <c r="J55" s="2"/>
      <c r="K55" s="2"/>
      <c r="L55" s="2"/>
      <c r="M55" s="2"/>
      <c r="Q55" s="2"/>
      <c r="R55" s="2"/>
      <c r="S55" s="2"/>
      <c r="T55" s="22"/>
      <c r="U55" s="2"/>
      <c r="V55" s="22"/>
      <c r="W55" s="2"/>
      <c r="X55" s="2"/>
      <c r="Y55" s="2"/>
      <c r="Z55" s="2"/>
      <c r="AA55" s="2"/>
    </row>
    <row r="56" spans="1:27" s="5" customFormat="1" ht="24.95" customHeight="1" x14ac:dyDescent="0.2">
      <c r="D56" s="2"/>
      <c r="E56" s="2"/>
      <c r="F56" s="2"/>
      <c r="G56" s="22"/>
      <c r="H56" s="2"/>
      <c r="I56" s="22"/>
      <c r="J56" s="2"/>
      <c r="K56" s="2"/>
      <c r="L56" s="2"/>
      <c r="M56" s="2"/>
      <c r="N56" s="21"/>
      <c r="O56" s="21"/>
      <c r="P56" s="21"/>
      <c r="Q56" s="2"/>
      <c r="R56" s="2"/>
      <c r="S56" s="2"/>
      <c r="T56" s="22"/>
      <c r="U56" s="2"/>
      <c r="V56" s="22"/>
      <c r="W56" s="2"/>
      <c r="X56" s="2"/>
      <c r="Y56" s="2"/>
      <c r="Z56" s="2"/>
      <c r="AA56" s="2"/>
    </row>
    <row r="57" spans="1:27" s="5" customFormat="1" ht="23.25" customHeight="1" x14ac:dyDescent="0.2">
      <c r="D57" s="2"/>
      <c r="E57" s="2"/>
      <c r="F57" s="2"/>
      <c r="G57" s="22"/>
      <c r="H57" s="2"/>
      <c r="I57" s="22"/>
      <c r="J57" s="2"/>
      <c r="K57" s="2"/>
      <c r="L57" s="2"/>
      <c r="M57" s="2"/>
      <c r="N57" s="21"/>
      <c r="O57" s="21"/>
      <c r="P57" s="21"/>
      <c r="Q57" s="2"/>
      <c r="R57" s="2"/>
      <c r="S57" s="2"/>
      <c r="T57" s="22"/>
      <c r="U57" s="2"/>
      <c r="V57" s="22"/>
      <c r="W57" s="2"/>
      <c r="X57" s="2"/>
      <c r="Y57" s="2"/>
      <c r="Z57" s="2"/>
      <c r="AA57" s="2"/>
    </row>
    <row r="58" spans="1:27" s="5" customFormat="1" ht="35.1" customHeight="1" x14ac:dyDescent="0.2">
      <c r="D58" s="2"/>
      <c r="E58" s="2"/>
      <c r="F58" s="2"/>
      <c r="G58" s="22"/>
      <c r="H58" s="2"/>
      <c r="I58" s="22"/>
      <c r="J58" s="2"/>
      <c r="K58" s="2"/>
      <c r="L58" s="2"/>
      <c r="M58" s="2"/>
      <c r="N58" s="21"/>
      <c r="O58" s="21"/>
      <c r="P58" s="21"/>
      <c r="Q58" s="2"/>
      <c r="R58" s="2"/>
      <c r="S58" s="2"/>
      <c r="T58" s="22"/>
      <c r="U58" s="2"/>
      <c r="V58" s="22"/>
      <c r="W58" s="2"/>
      <c r="X58" s="2"/>
      <c r="Y58" s="2"/>
      <c r="Z58" s="2"/>
      <c r="AA58" s="2"/>
    </row>
    <row r="59" spans="1:27" s="5" customFormat="1" ht="35.1" customHeight="1" x14ac:dyDescent="0.2">
      <c r="A59" s="21"/>
      <c r="B59" s="21"/>
      <c r="C59" s="21"/>
      <c r="D59" s="2"/>
      <c r="E59" s="2"/>
      <c r="F59" s="2"/>
      <c r="G59" s="22"/>
      <c r="H59" s="2"/>
      <c r="I59" s="22"/>
      <c r="J59" s="2"/>
      <c r="K59" s="2"/>
      <c r="L59" s="2"/>
      <c r="M59" s="2"/>
      <c r="N59" s="21"/>
      <c r="O59" s="21"/>
      <c r="P59" s="21"/>
      <c r="Q59" s="2"/>
      <c r="R59" s="2"/>
      <c r="S59" s="2"/>
      <c r="T59" s="22"/>
      <c r="U59" s="2"/>
      <c r="V59" s="22"/>
      <c r="W59" s="2"/>
      <c r="X59" s="2"/>
      <c r="Y59" s="2"/>
      <c r="Z59" s="2"/>
      <c r="AA59" s="2"/>
    </row>
    <row r="60" spans="1:27" s="5" customFormat="1" ht="35.1" customHeight="1" x14ac:dyDescent="0.2">
      <c r="A60" s="21"/>
      <c r="B60" s="21"/>
      <c r="C60" s="21"/>
      <c r="D60" s="2"/>
      <c r="E60" s="2"/>
      <c r="F60" s="2"/>
      <c r="G60" s="22"/>
      <c r="H60" s="2"/>
      <c r="I60" s="22"/>
      <c r="J60" s="2"/>
      <c r="K60" s="2"/>
      <c r="L60" s="2"/>
      <c r="M60" s="2"/>
      <c r="N60" s="21"/>
      <c r="O60" s="21"/>
      <c r="P60" s="21"/>
      <c r="Q60" s="2"/>
      <c r="R60" s="2"/>
      <c r="S60" s="2"/>
      <c r="T60" s="22"/>
      <c r="U60" s="2"/>
      <c r="V60" s="22"/>
      <c r="W60" s="2"/>
      <c r="X60" s="2"/>
      <c r="Y60" s="2"/>
      <c r="Z60" s="2"/>
      <c r="AA60" s="2"/>
    </row>
    <row r="61" spans="1:27" s="5" customFormat="1" ht="35.1" customHeight="1" x14ac:dyDescent="0.2">
      <c r="A61" s="21"/>
      <c r="B61" s="21"/>
      <c r="C61" s="21"/>
      <c r="D61" s="2"/>
      <c r="E61" s="2"/>
      <c r="F61" s="2"/>
      <c r="G61" s="22"/>
      <c r="H61" s="2"/>
      <c r="I61" s="22"/>
      <c r="J61" s="2"/>
      <c r="K61" s="2"/>
      <c r="L61" s="2"/>
      <c r="M61" s="2"/>
      <c r="N61" s="21"/>
      <c r="O61" s="21"/>
      <c r="P61" s="21"/>
      <c r="Q61" s="2"/>
      <c r="R61" s="2"/>
      <c r="S61" s="2"/>
      <c r="T61" s="22"/>
      <c r="U61" s="2"/>
      <c r="V61" s="22"/>
      <c r="W61" s="2"/>
      <c r="X61" s="2"/>
      <c r="Y61" s="2"/>
      <c r="Z61" s="2"/>
      <c r="AA61" s="2"/>
    </row>
    <row r="62" spans="1:27" s="5" customFormat="1" ht="34.5" customHeight="1" x14ac:dyDescent="0.2">
      <c r="A62" s="21"/>
      <c r="B62" s="21"/>
      <c r="C62" s="21"/>
      <c r="D62" s="2"/>
      <c r="E62" s="2"/>
      <c r="F62" s="2"/>
      <c r="G62" s="22"/>
      <c r="H62" s="2"/>
      <c r="I62" s="22"/>
      <c r="J62" s="2"/>
      <c r="K62" s="2"/>
      <c r="L62" s="2"/>
      <c r="M62" s="2"/>
      <c r="N62" s="21"/>
      <c r="O62" s="21"/>
      <c r="P62" s="21"/>
      <c r="Q62" s="2"/>
      <c r="R62" s="2"/>
      <c r="S62" s="2"/>
      <c r="T62" s="22"/>
      <c r="U62" s="2"/>
      <c r="V62" s="22"/>
      <c r="W62" s="2"/>
      <c r="X62" s="2"/>
      <c r="Y62" s="2"/>
      <c r="Z62" s="2"/>
      <c r="AA62" s="2"/>
    </row>
    <row r="63" spans="1:27" s="5" customFormat="1" ht="30" customHeight="1" x14ac:dyDescent="0.2">
      <c r="A63" s="21"/>
      <c r="B63" s="21"/>
      <c r="C63" s="21"/>
      <c r="D63" s="2"/>
      <c r="E63" s="2"/>
      <c r="F63" s="2"/>
      <c r="G63" s="22"/>
      <c r="H63" s="2"/>
      <c r="I63" s="22"/>
      <c r="J63" s="2"/>
      <c r="K63" s="2"/>
      <c r="L63" s="2"/>
      <c r="M63" s="2"/>
      <c r="N63" s="21"/>
      <c r="O63" s="21"/>
      <c r="P63" s="21"/>
      <c r="Q63" s="2"/>
      <c r="R63" s="2"/>
      <c r="S63" s="2"/>
      <c r="T63" s="22"/>
      <c r="U63" s="2"/>
      <c r="V63" s="22"/>
      <c r="W63" s="2"/>
      <c r="X63" s="2"/>
      <c r="Y63" s="2"/>
      <c r="Z63" s="2"/>
      <c r="AA63" s="2"/>
    </row>
    <row r="64" spans="1:27" s="5" customFormat="1" ht="30" customHeight="1" x14ac:dyDescent="0.2">
      <c r="A64" s="21"/>
      <c r="B64" s="21"/>
      <c r="C64" s="21"/>
      <c r="D64" s="2"/>
      <c r="E64" s="2"/>
      <c r="F64" s="2"/>
      <c r="G64" s="22"/>
      <c r="H64" s="2"/>
      <c r="I64" s="22"/>
      <c r="J64" s="2"/>
      <c r="K64" s="2"/>
      <c r="L64" s="2"/>
      <c r="M64" s="2"/>
      <c r="N64" s="21"/>
      <c r="O64" s="21"/>
      <c r="P64" s="21"/>
      <c r="Q64" s="2"/>
      <c r="R64" s="2"/>
      <c r="S64" s="2"/>
      <c r="T64" s="22"/>
      <c r="U64" s="2"/>
      <c r="V64" s="22"/>
      <c r="W64" s="2"/>
      <c r="X64" s="2"/>
      <c r="Y64" s="2"/>
      <c r="Z64" s="2"/>
      <c r="AA64" s="2"/>
    </row>
    <row r="65" spans="1:27" s="5" customFormat="1" ht="24.95" customHeight="1" x14ac:dyDescent="0.2">
      <c r="A65" s="21"/>
      <c r="B65" s="21"/>
      <c r="C65" s="21"/>
      <c r="D65" s="2"/>
      <c r="E65" s="2"/>
      <c r="F65" s="2"/>
      <c r="G65" s="22"/>
      <c r="H65" s="2"/>
      <c r="I65" s="22"/>
      <c r="J65" s="2"/>
      <c r="K65" s="2"/>
      <c r="L65" s="2"/>
      <c r="M65" s="2"/>
      <c r="N65" s="21"/>
      <c r="O65" s="21"/>
      <c r="P65" s="21"/>
      <c r="Q65" s="2"/>
      <c r="R65" s="2"/>
      <c r="S65" s="2"/>
      <c r="T65" s="22"/>
      <c r="U65" s="2"/>
      <c r="V65" s="22"/>
      <c r="W65" s="2"/>
      <c r="X65" s="2"/>
      <c r="Y65" s="2"/>
      <c r="Z65" s="2"/>
      <c r="AA65" s="2"/>
    </row>
    <row r="66" spans="1:27" s="5" customFormat="1" ht="24.95" customHeight="1" x14ac:dyDescent="0.2">
      <c r="A66" s="21"/>
      <c r="B66" s="21"/>
      <c r="C66" s="21"/>
      <c r="D66" s="2"/>
      <c r="E66" s="2"/>
      <c r="F66" s="2"/>
      <c r="G66" s="22"/>
      <c r="H66" s="2"/>
      <c r="I66" s="22"/>
      <c r="J66" s="2"/>
      <c r="K66" s="2"/>
      <c r="L66" s="2"/>
      <c r="M66" s="2"/>
      <c r="N66" s="21"/>
      <c r="O66" s="21"/>
      <c r="P66" s="21"/>
      <c r="Q66" s="2"/>
      <c r="R66" s="2"/>
      <c r="S66" s="2"/>
      <c r="T66" s="22"/>
      <c r="U66" s="2"/>
      <c r="V66" s="22"/>
      <c r="W66" s="2"/>
      <c r="X66" s="2"/>
      <c r="Y66" s="2"/>
      <c r="Z66" s="2"/>
      <c r="AA66" s="2"/>
    </row>
    <row r="67" spans="1:27" s="5" customFormat="1" ht="24.95" customHeight="1" x14ac:dyDescent="0.2">
      <c r="A67" s="21"/>
      <c r="B67" s="21"/>
      <c r="C67" s="21"/>
      <c r="D67" s="2"/>
      <c r="E67" s="2"/>
      <c r="F67" s="2"/>
      <c r="G67" s="22"/>
      <c r="H67" s="2"/>
      <c r="I67" s="22"/>
      <c r="J67" s="2"/>
      <c r="K67" s="2"/>
      <c r="L67" s="2"/>
      <c r="M67" s="2"/>
      <c r="N67" s="21"/>
      <c r="O67" s="21"/>
      <c r="P67" s="21"/>
      <c r="Q67" s="2"/>
      <c r="R67" s="2"/>
      <c r="S67" s="2"/>
      <c r="T67" s="22"/>
      <c r="U67" s="2"/>
      <c r="V67" s="22"/>
      <c r="W67" s="2"/>
      <c r="X67" s="2"/>
      <c r="Y67" s="2"/>
      <c r="Z67" s="2"/>
      <c r="AA67" s="2"/>
    </row>
    <row r="68" spans="1:27" s="5" customFormat="1" ht="24.95" customHeight="1" x14ac:dyDescent="0.2">
      <c r="A68" s="21"/>
      <c r="B68" s="21"/>
      <c r="C68" s="21"/>
      <c r="D68" s="2"/>
      <c r="E68" s="2"/>
      <c r="F68" s="2"/>
      <c r="G68" s="22"/>
      <c r="H68" s="2"/>
      <c r="I68" s="22"/>
      <c r="J68" s="2"/>
      <c r="K68" s="2"/>
      <c r="L68" s="2"/>
      <c r="M68" s="2"/>
      <c r="N68" s="21"/>
      <c r="O68" s="21"/>
      <c r="P68" s="21"/>
      <c r="Q68" s="2"/>
      <c r="R68" s="2"/>
      <c r="S68" s="2"/>
      <c r="T68" s="22"/>
      <c r="U68" s="2"/>
      <c r="V68" s="22"/>
      <c r="W68" s="2"/>
      <c r="X68" s="2"/>
      <c r="Y68" s="2"/>
      <c r="Z68" s="2"/>
      <c r="AA68" s="2"/>
    </row>
    <row r="69" spans="1:27" s="5" customFormat="1" ht="24.95" customHeight="1" x14ac:dyDescent="0.2">
      <c r="A69" s="21"/>
      <c r="B69" s="21"/>
      <c r="C69" s="21"/>
      <c r="D69" s="2"/>
      <c r="E69" s="2"/>
      <c r="F69" s="2"/>
      <c r="G69" s="22"/>
      <c r="H69" s="2"/>
      <c r="I69" s="22"/>
      <c r="J69" s="2"/>
      <c r="K69" s="2"/>
      <c r="L69" s="2"/>
      <c r="M69" s="2"/>
      <c r="N69" s="21"/>
      <c r="O69" s="21"/>
      <c r="P69" s="21"/>
      <c r="Q69" s="2"/>
      <c r="R69" s="2"/>
      <c r="S69" s="2"/>
      <c r="T69" s="22"/>
      <c r="U69" s="2"/>
      <c r="V69" s="22"/>
      <c r="W69" s="2"/>
      <c r="X69" s="2"/>
      <c r="Y69" s="2"/>
      <c r="Z69" s="2"/>
      <c r="AA69" s="2"/>
    </row>
    <row r="70" spans="1:27" s="5" customFormat="1" ht="24.95" customHeight="1" x14ac:dyDescent="0.2">
      <c r="A70" s="21"/>
      <c r="B70" s="21"/>
      <c r="C70" s="21"/>
      <c r="D70" s="2"/>
      <c r="E70" s="2"/>
      <c r="F70" s="2"/>
      <c r="G70" s="22"/>
      <c r="H70" s="2"/>
      <c r="I70" s="22"/>
      <c r="J70" s="2"/>
      <c r="K70" s="2"/>
      <c r="L70" s="2"/>
      <c r="M70" s="2"/>
      <c r="N70" s="21"/>
      <c r="O70" s="21"/>
      <c r="P70" s="21"/>
      <c r="Q70" s="2"/>
      <c r="R70" s="2"/>
      <c r="S70" s="2"/>
      <c r="T70" s="22"/>
      <c r="U70" s="2"/>
      <c r="V70" s="22"/>
      <c r="W70" s="2"/>
      <c r="X70" s="2"/>
      <c r="Y70" s="2"/>
      <c r="Z70" s="2"/>
      <c r="AA70" s="2"/>
    </row>
    <row r="71" spans="1:27" s="5" customFormat="1" ht="24.75" customHeight="1" x14ac:dyDescent="0.2">
      <c r="A71" s="21"/>
      <c r="B71" s="21"/>
      <c r="C71" s="21"/>
      <c r="D71" s="2"/>
      <c r="E71" s="2"/>
      <c r="F71" s="2"/>
      <c r="G71" s="22"/>
      <c r="H71" s="2"/>
      <c r="I71" s="22"/>
      <c r="J71" s="2"/>
      <c r="K71" s="2"/>
      <c r="L71" s="2"/>
      <c r="M71" s="2"/>
      <c r="N71" s="21"/>
      <c r="O71" s="21"/>
      <c r="P71" s="21"/>
      <c r="Q71" s="2"/>
      <c r="R71" s="2"/>
      <c r="S71" s="2"/>
      <c r="T71" s="22"/>
      <c r="U71" s="2"/>
      <c r="V71" s="22"/>
      <c r="W71" s="2"/>
      <c r="X71" s="2"/>
      <c r="Y71" s="2"/>
      <c r="Z71" s="2"/>
      <c r="AA71" s="2"/>
    </row>
    <row r="72" spans="1:27" s="5" customFormat="1" ht="24.95" customHeight="1" x14ac:dyDescent="0.2">
      <c r="A72" s="21"/>
      <c r="B72" s="21"/>
      <c r="C72" s="21"/>
      <c r="D72" s="2"/>
      <c r="E72" s="2"/>
      <c r="F72" s="2"/>
      <c r="G72" s="22"/>
      <c r="H72" s="2"/>
      <c r="I72" s="22"/>
      <c r="J72" s="2"/>
      <c r="K72" s="2"/>
      <c r="L72" s="2"/>
      <c r="M72" s="2"/>
      <c r="N72" s="21"/>
      <c r="O72" s="21"/>
      <c r="P72" s="21"/>
      <c r="Q72" s="2"/>
      <c r="R72" s="2"/>
      <c r="S72" s="2"/>
      <c r="T72" s="22"/>
      <c r="U72" s="2"/>
      <c r="V72" s="22"/>
      <c r="W72" s="2"/>
      <c r="X72" s="2"/>
      <c r="Y72" s="2"/>
      <c r="Z72" s="2"/>
      <c r="AA72" s="2"/>
    </row>
    <row r="73" spans="1:27" s="5" customFormat="1" ht="24.95" customHeight="1" x14ac:dyDescent="0.2">
      <c r="A73" s="21"/>
      <c r="B73" s="21"/>
      <c r="C73" s="21"/>
      <c r="D73" s="2"/>
      <c r="E73" s="2"/>
      <c r="F73" s="2"/>
      <c r="G73" s="22"/>
      <c r="H73" s="2"/>
      <c r="I73" s="22"/>
      <c r="J73" s="2"/>
      <c r="K73" s="2"/>
      <c r="L73" s="2"/>
      <c r="M73" s="2"/>
      <c r="N73" s="21"/>
      <c r="O73" s="21"/>
      <c r="P73" s="21"/>
      <c r="Q73" s="2"/>
      <c r="R73" s="2"/>
      <c r="S73" s="2"/>
      <c r="T73" s="22"/>
      <c r="U73" s="2"/>
      <c r="V73" s="22"/>
      <c r="W73" s="2"/>
      <c r="X73" s="2"/>
      <c r="Y73" s="2"/>
      <c r="Z73" s="2"/>
      <c r="AA73" s="2"/>
    </row>
  </sheetData>
  <sheetProtection password="CA61" sheet="1" objects="1" scenarios="1"/>
  <mergeCells count="76">
    <mergeCell ref="A8:C9"/>
    <mergeCell ref="H9:L9"/>
    <mergeCell ref="D10:E10"/>
    <mergeCell ref="K10:L10"/>
    <mergeCell ref="D32:L32"/>
    <mergeCell ref="B23:D23"/>
    <mergeCell ref="B20:D20"/>
    <mergeCell ref="B17:D17"/>
    <mergeCell ref="B14:D14"/>
    <mergeCell ref="D13:E13"/>
    <mergeCell ref="F13:I13"/>
    <mergeCell ref="J13:M13"/>
    <mergeCell ref="A11:E11"/>
    <mergeCell ref="H11:L11"/>
    <mergeCell ref="D8:E8"/>
    <mergeCell ref="K8:L8"/>
    <mergeCell ref="O23:Q23"/>
    <mergeCell ref="B24:D24"/>
    <mergeCell ref="O24:Q24"/>
    <mergeCell ref="A33:L33"/>
    <mergeCell ref="Q32:Y32"/>
    <mergeCell ref="N33:Y33"/>
    <mergeCell ref="O20:Q20"/>
    <mergeCell ref="B21:D21"/>
    <mergeCell ref="O21:Q21"/>
    <mergeCell ref="B22:D22"/>
    <mergeCell ref="O22:Q22"/>
    <mergeCell ref="O17:Q17"/>
    <mergeCell ref="B18:D18"/>
    <mergeCell ref="O18:Q18"/>
    <mergeCell ref="B19:D19"/>
    <mergeCell ref="O19:Q19"/>
    <mergeCell ref="O14:Q14"/>
    <mergeCell ref="B15:D15"/>
    <mergeCell ref="O15:Q15"/>
    <mergeCell ref="B16:D16"/>
    <mergeCell ref="O16:Q16"/>
    <mergeCell ref="D9:E9"/>
    <mergeCell ref="Q9:R9"/>
    <mergeCell ref="U9:Y9"/>
    <mergeCell ref="Q13:R13"/>
    <mergeCell ref="S13:V13"/>
    <mergeCell ref="W13:Z13"/>
    <mergeCell ref="Q10:R10"/>
    <mergeCell ref="X10:Y10"/>
    <mergeCell ref="N11:R11"/>
    <mergeCell ref="U11:Y11"/>
    <mergeCell ref="J7:L7"/>
    <mergeCell ref="Q7:R7"/>
    <mergeCell ref="W7:Y7"/>
    <mergeCell ref="N8:P9"/>
    <mergeCell ref="Q8:R8"/>
    <mergeCell ref="X8:Y8"/>
    <mergeCell ref="D2:E2"/>
    <mergeCell ref="Q2:R2"/>
    <mergeCell ref="W3:Y3"/>
    <mergeCell ref="D4:E4"/>
    <mergeCell ref="J4:L4"/>
    <mergeCell ref="Q4:R4"/>
    <mergeCell ref="W4:Y4"/>
    <mergeCell ref="D35:L35"/>
    <mergeCell ref="Q35:Y35"/>
    <mergeCell ref="A3:C3"/>
    <mergeCell ref="D3:E3"/>
    <mergeCell ref="J3:L3"/>
    <mergeCell ref="N3:P3"/>
    <mergeCell ref="Q3:R3"/>
    <mergeCell ref="D5:E5"/>
    <mergeCell ref="J5:L5"/>
    <mergeCell ref="Q5:R5"/>
    <mergeCell ref="W5:Y5"/>
    <mergeCell ref="D6:E6"/>
    <mergeCell ref="K6:L6"/>
    <mergeCell ref="Q6:R6"/>
    <mergeCell ref="X6:Y6"/>
    <mergeCell ref="D7:E7"/>
  </mergeCells>
  <dataValidations count="1">
    <dataValidation type="list" allowBlank="1" showInputMessage="1" showErrorMessage="1" sqref="WVK983073 IY29 SU29 ACQ29 AMM29 AWI29 BGE29 BQA29 BZW29 CJS29 CTO29 DDK29 DNG29 DXC29 EGY29 EQU29 FAQ29 FKM29 FUI29 GEE29 GOA29 GXW29 HHS29 HRO29 IBK29 ILG29 IVC29 JEY29 JOU29 JYQ29 KIM29 KSI29 LCE29 LMA29 LVW29 MFS29 MPO29 MZK29 NJG29 NTC29 OCY29 OMU29 OWQ29 PGM29 PQI29 QAE29 QKA29 QTW29 RDS29 RNO29 RXK29 SHG29 SRC29 TAY29 TKU29 TUQ29 UEM29 UOI29 UYE29 VIA29 VRW29 WBS29 WLO29 WVK29 C65569 IY65569 SU65569 ACQ65569 AMM65569 AWI65569 BGE65569 BQA65569 BZW65569 CJS65569 CTO65569 DDK65569 DNG65569 DXC65569 EGY65569 EQU65569 FAQ65569 FKM65569 FUI65569 GEE65569 GOA65569 GXW65569 HHS65569 HRO65569 IBK65569 ILG65569 IVC65569 JEY65569 JOU65569 JYQ65569 KIM65569 KSI65569 LCE65569 LMA65569 LVW65569 MFS65569 MPO65569 MZK65569 NJG65569 NTC65569 OCY65569 OMU65569 OWQ65569 PGM65569 PQI65569 QAE65569 QKA65569 QTW65569 RDS65569 RNO65569 RXK65569 SHG65569 SRC65569 TAY65569 TKU65569 TUQ65569 UEM65569 UOI65569 UYE65569 VIA65569 VRW65569 WBS65569 WLO65569 WVK65569 C131105 IY131105 SU131105 ACQ131105 AMM131105 AWI131105 BGE131105 BQA131105 BZW131105 CJS131105 CTO131105 DDK131105 DNG131105 DXC131105 EGY131105 EQU131105 FAQ131105 FKM131105 FUI131105 GEE131105 GOA131105 GXW131105 HHS131105 HRO131105 IBK131105 ILG131105 IVC131105 JEY131105 JOU131105 JYQ131105 KIM131105 KSI131105 LCE131105 LMA131105 LVW131105 MFS131105 MPO131105 MZK131105 NJG131105 NTC131105 OCY131105 OMU131105 OWQ131105 PGM131105 PQI131105 QAE131105 QKA131105 QTW131105 RDS131105 RNO131105 RXK131105 SHG131105 SRC131105 TAY131105 TKU131105 TUQ131105 UEM131105 UOI131105 UYE131105 VIA131105 VRW131105 WBS131105 WLO131105 WVK131105 C196641 IY196641 SU196641 ACQ196641 AMM196641 AWI196641 BGE196641 BQA196641 BZW196641 CJS196641 CTO196641 DDK196641 DNG196641 DXC196641 EGY196641 EQU196641 FAQ196641 FKM196641 FUI196641 GEE196641 GOA196641 GXW196641 HHS196641 HRO196641 IBK196641 ILG196641 IVC196641 JEY196641 JOU196641 JYQ196641 KIM196641 KSI196641 LCE196641 LMA196641 LVW196641 MFS196641 MPO196641 MZK196641 NJG196641 NTC196641 OCY196641 OMU196641 OWQ196641 PGM196641 PQI196641 QAE196641 QKA196641 QTW196641 RDS196641 RNO196641 RXK196641 SHG196641 SRC196641 TAY196641 TKU196641 TUQ196641 UEM196641 UOI196641 UYE196641 VIA196641 VRW196641 WBS196641 WLO196641 WVK196641 C262177 IY262177 SU262177 ACQ262177 AMM262177 AWI262177 BGE262177 BQA262177 BZW262177 CJS262177 CTO262177 DDK262177 DNG262177 DXC262177 EGY262177 EQU262177 FAQ262177 FKM262177 FUI262177 GEE262177 GOA262177 GXW262177 HHS262177 HRO262177 IBK262177 ILG262177 IVC262177 JEY262177 JOU262177 JYQ262177 KIM262177 KSI262177 LCE262177 LMA262177 LVW262177 MFS262177 MPO262177 MZK262177 NJG262177 NTC262177 OCY262177 OMU262177 OWQ262177 PGM262177 PQI262177 QAE262177 QKA262177 QTW262177 RDS262177 RNO262177 RXK262177 SHG262177 SRC262177 TAY262177 TKU262177 TUQ262177 UEM262177 UOI262177 UYE262177 VIA262177 VRW262177 WBS262177 WLO262177 WVK262177 C327713 IY327713 SU327713 ACQ327713 AMM327713 AWI327713 BGE327713 BQA327713 BZW327713 CJS327713 CTO327713 DDK327713 DNG327713 DXC327713 EGY327713 EQU327713 FAQ327713 FKM327713 FUI327713 GEE327713 GOA327713 GXW327713 HHS327713 HRO327713 IBK327713 ILG327713 IVC327713 JEY327713 JOU327713 JYQ327713 KIM327713 KSI327713 LCE327713 LMA327713 LVW327713 MFS327713 MPO327713 MZK327713 NJG327713 NTC327713 OCY327713 OMU327713 OWQ327713 PGM327713 PQI327713 QAE327713 QKA327713 QTW327713 RDS327713 RNO327713 RXK327713 SHG327713 SRC327713 TAY327713 TKU327713 TUQ327713 UEM327713 UOI327713 UYE327713 VIA327713 VRW327713 WBS327713 WLO327713 WVK327713 C393249 IY393249 SU393249 ACQ393249 AMM393249 AWI393249 BGE393249 BQA393249 BZW393249 CJS393249 CTO393249 DDK393249 DNG393249 DXC393249 EGY393249 EQU393249 FAQ393249 FKM393249 FUI393249 GEE393249 GOA393249 GXW393249 HHS393249 HRO393249 IBK393249 ILG393249 IVC393249 JEY393249 JOU393249 JYQ393249 KIM393249 KSI393249 LCE393249 LMA393249 LVW393249 MFS393249 MPO393249 MZK393249 NJG393249 NTC393249 OCY393249 OMU393249 OWQ393249 PGM393249 PQI393249 QAE393249 QKA393249 QTW393249 RDS393249 RNO393249 RXK393249 SHG393249 SRC393249 TAY393249 TKU393249 TUQ393249 UEM393249 UOI393249 UYE393249 VIA393249 VRW393249 WBS393249 WLO393249 WVK393249 C458785 IY458785 SU458785 ACQ458785 AMM458785 AWI458785 BGE458785 BQA458785 BZW458785 CJS458785 CTO458785 DDK458785 DNG458785 DXC458785 EGY458785 EQU458785 FAQ458785 FKM458785 FUI458785 GEE458785 GOA458785 GXW458785 HHS458785 HRO458785 IBK458785 ILG458785 IVC458785 JEY458785 JOU458785 JYQ458785 KIM458785 KSI458785 LCE458785 LMA458785 LVW458785 MFS458785 MPO458785 MZK458785 NJG458785 NTC458785 OCY458785 OMU458785 OWQ458785 PGM458785 PQI458785 QAE458785 QKA458785 QTW458785 RDS458785 RNO458785 RXK458785 SHG458785 SRC458785 TAY458785 TKU458785 TUQ458785 UEM458785 UOI458785 UYE458785 VIA458785 VRW458785 WBS458785 WLO458785 WVK458785 C524321 IY524321 SU524321 ACQ524321 AMM524321 AWI524321 BGE524321 BQA524321 BZW524321 CJS524321 CTO524321 DDK524321 DNG524321 DXC524321 EGY524321 EQU524321 FAQ524321 FKM524321 FUI524321 GEE524321 GOA524321 GXW524321 HHS524321 HRO524321 IBK524321 ILG524321 IVC524321 JEY524321 JOU524321 JYQ524321 KIM524321 KSI524321 LCE524321 LMA524321 LVW524321 MFS524321 MPO524321 MZK524321 NJG524321 NTC524321 OCY524321 OMU524321 OWQ524321 PGM524321 PQI524321 QAE524321 QKA524321 QTW524321 RDS524321 RNO524321 RXK524321 SHG524321 SRC524321 TAY524321 TKU524321 TUQ524321 UEM524321 UOI524321 UYE524321 VIA524321 VRW524321 WBS524321 WLO524321 WVK524321 C589857 IY589857 SU589857 ACQ589857 AMM589857 AWI589857 BGE589857 BQA589857 BZW589857 CJS589857 CTO589857 DDK589857 DNG589857 DXC589857 EGY589857 EQU589857 FAQ589857 FKM589857 FUI589857 GEE589857 GOA589857 GXW589857 HHS589857 HRO589857 IBK589857 ILG589857 IVC589857 JEY589857 JOU589857 JYQ589857 KIM589857 KSI589857 LCE589857 LMA589857 LVW589857 MFS589857 MPO589857 MZK589857 NJG589857 NTC589857 OCY589857 OMU589857 OWQ589857 PGM589857 PQI589857 QAE589857 QKA589857 QTW589857 RDS589857 RNO589857 RXK589857 SHG589857 SRC589857 TAY589857 TKU589857 TUQ589857 UEM589857 UOI589857 UYE589857 VIA589857 VRW589857 WBS589857 WLO589857 WVK589857 C655393 IY655393 SU655393 ACQ655393 AMM655393 AWI655393 BGE655393 BQA655393 BZW655393 CJS655393 CTO655393 DDK655393 DNG655393 DXC655393 EGY655393 EQU655393 FAQ655393 FKM655393 FUI655393 GEE655393 GOA655393 GXW655393 HHS655393 HRO655393 IBK655393 ILG655393 IVC655393 JEY655393 JOU655393 JYQ655393 KIM655393 KSI655393 LCE655393 LMA655393 LVW655393 MFS655393 MPO655393 MZK655393 NJG655393 NTC655393 OCY655393 OMU655393 OWQ655393 PGM655393 PQI655393 QAE655393 QKA655393 QTW655393 RDS655393 RNO655393 RXK655393 SHG655393 SRC655393 TAY655393 TKU655393 TUQ655393 UEM655393 UOI655393 UYE655393 VIA655393 VRW655393 WBS655393 WLO655393 WVK655393 C720929 IY720929 SU720929 ACQ720929 AMM720929 AWI720929 BGE720929 BQA720929 BZW720929 CJS720929 CTO720929 DDK720929 DNG720929 DXC720929 EGY720929 EQU720929 FAQ720929 FKM720929 FUI720929 GEE720929 GOA720929 GXW720929 HHS720929 HRO720929 IBK720929 ILG720929 IVC720929 JEY720929 JOU720929 JYQ720929 KIM720929 KSI720929 LCE720929 LMA720929 LVW720929 MFS720929 MPO720929 MZK720929 NJG720929 NTC720929 OCY720929 OMU720929 OWQ720929 PGM720929 PQI720929 QAE720929 QKA720929 QTW720929 RDS720929 RNO720929 RXK720929 SHG720929 SRC720929 TAY720929 TKU720929 TUQ720929 UEM720929 UOI720929 UYE720929 VIA720929 VRW720929 WBS720929 WLO720929 WVK720929 C786465 IY786465 SU786465 ACQ786465 AMM786465 AWI786465 BGE786465 BQA786465 BZW786465 CJS786465 CTO786465 DDK786465 DNG786465 DXC786465 EGY786465 EQU786465 FAQ786465 FKM786465 FUI786465 GEE786465 GOA786465 GXW786465 HHS786465 HRO786465 IBK786465 ILG786465 IVC786465 JEY786465 JOU786465 JYQ786465 KIM786465 KSI786465 LCE786465 LMA786465 LVW786465 MFS786465 MPO786465 MZK786465 NJG786465 NTC786465 OCY786465 OMU786465 OWQ786465 PGM786465 PQI786465 QAE786465 QKA786465 QTW786465 RDS786465 RNO786465 RXK786465 SHG786465 SRC786465 TAY786465 TKU786465 TUQ786465 UEM786465 UOI786465 UYE786465 VIA786465 VRW786465 WBS786465 WLO786465 WVK786465 C852001 IY852001 SU852001 ACQ852001 AMM852001 AWI852001 BGE852001 BQA852001 BZW852001 CJS852001 CTO852001 DDK852001 DNG852001 DXC852001 EGY852001 EQU852001 FAQ852001 FKM852001 FUI852001 GEE852001 GOA852001 GXW852001 HHS852001 HRO852001 IBK852001 ILG852001 IVC852001 JEY852001 JOU852001 JYQ852001 KIM852001 KSI852001 LCE852001 LMA852001 LVW852001 MFS852001 MPO852001 MZK852001 NJG852001 NTC852001 OCY852001 OMU852001 OWQ852001 PGM852001 PQI852001 QAE852001 QKA852001 QTW852001 RDS852001 RNO852001 RXK852001 SHG852001 SRC852001 TAY852001 TKU852001 TUQ852001 UEM852001 UOI852001 UYE852001 VIA852001 VRW852001 WBS852001 WLO852001 WVK852001 C917537 IY917537 SU917537 ACQ917537 AMM917537 AWI917537 BGE917537 BQA917537 BZW917537 CJS917537 CTO917537 DDK917537 DNG917537 DXC917537 EGY917537 EQU917537 FAQ917537 FKM917537 FUI917537 GEE917537 GOA917537 GXW917537 HHS917537 HRO917537 IBK917537 ILG917537 IVC917537 JEY917537 JOU917537 JYQ917537 KIM917537 KSI917537 LCE917537 LMA917537 LVW917537 MFS917537 MPO917537 MZK917537 NJG917537 NTC917537 OCY917537 OMU917537 OWQ917537 PGM917537 PQI917537 QAE917537 QKA917537 QTW917537 RDS917537 RNO917537 RXK917537 SHG917537 SRC917537 TAY917537 TKU917537 TUQ917537 UEM917537 UOI917537 UYE917537 VIA917537 VRW917537 WBS917537 WLO917537 WVK917537 C983073 IY983073 SU983073 ACQ983073 AMM983073 AWI983073 BGE983073 BQA983073 BZW983073 CJS983073 CTO983073 DDK983073 DNG983073 DXC983073 EGY983073 EQU983073 FAQ983073 FKM983073 FUI983073 GEE983073 GOA983073 GXW983073 HHS983073 HRO983073 IBK983073 ILG983073 IVC983073 JEY983073 JOU983073 JYQ983073 KIM983073 KSI983073 LCE983073 LMA983073 LVW983073 MFS983073 MPO983073 MZK983073 NJG983073 NTC983073 OCY983073 OMU983073 OWQ983073 PGM983073 PQI983073 QAE983073 QKA983073 QTW983073 RDS983073 RNO983073 RXK983073 SHG983073 SRC983073 TAY983073 TKU983073 TUQ983073 UEM983073 UOI983073 UYE983073 VIA983073 VRW983073 WBS983073 WLO983073">
      <formula1>Standzeit</formula1>
    </dataValidation>
  </dataValidations>
  <pageMargins left="0.7" right="0.7" top="0.78740157499999996" bottom="0.78740157499999996" header="0.3" footer="0.3"/>
  <pageSetup paperSize="9" scale="70" orientation="portrait" r:id="rId1"/>
  <colBreaks count="1" manualBreakCount="1">
    <brk id="1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9"/>
  <sheetViews>
    <sheetView view="pageBreakPreview" topLeftCell="A46" zoomScale="60" zoomScaleNormal="100" workbookViewId="0">
      <selection activeCell="O64" sqref="O64:Q64"/>
    </sheetView>
  </sheetViews>
  <sheetFormatPr baseColWidth="10" defaultRowHeight="15" x14ac:dyDescent="0.2"/>
  <cols>
    <col min="1" max="1" width="3.42578125" style="21" customWidth="1"/>
    <col min="2" max="2" width="12.42578125" style="21" customWidth="1"/>
    <col min="3" max="3" width="18" style="21" customWidth="1"/>
    <col min="4" max="4" width="22.5703125" style="2" customWidth="1"/>
    <col min="5" max="5" width="8" style="2" customWidth="1"/>
    <col min="6" max="6" width="1.7109375" style="2" customWidth="1"/>
    <col min="7" max="7" width="1.7109375" style="22" customWidth="1"/>
    <col min="8" max="8" width="15" style="2" customWidth="1"/>
    <col min="9" max="9" width="4" style="22" customWidth="1"/>
    <col min="10" max="10" width="13.5703125" style="2" customWidth="1"/>
    <col min="11" max="11" width="3.85546875" style="2" customWidth="1"/>
    <col min="12" max="12" width="16.140625" style="2" customWidth="1"/>
    <col min="13" max="13" width="1.7109375" style="2" customWidth="1"/>
    <col min="14" max="14" width="3.42578125" style="21" customWidth="1"/>
    <col min="15" max="15" width="5.7109375" style="21" customWidth="1"/>
    <col min="16" max="16" width="26.140625" style="21" customWidth="1"/>
    <col min="17" max="17" width="22.5703125" style="2" customWidth="1"/>
    <col min="18" max="18" width="8" style="2" customWidth="1"/>
    <col min="19" max="19" width="1.7109375" style="2" customWidth="1"/>
    <col min="20" max="20" width="1.7109375" style="22" customWidth="1"/>
    <col min="21" max="21" width="15" style="2" customWidth="1"/>
    <col min="22" max="22" width="4" style="22" customWidth="1"/>
    <col min="23" max="23" width="16.28515625" style="2" customWidth="1"/>
    <col min="24" max="24" width="2.5703125" style="2" customWidth="1"/>
    <col min="25" max="25" width="16.140625" style="2" customWidth="1"/>
    <col min="26" max="26" width="1.7109375" style="2" customWidth="1"/>
    <col min="27" max="27" width="2.85546875" style="2" customWidth="1"/>
    <col min="28" max="28" width="2.42578125" style="2" customWidth="1"/>
    <col min="29" max="33" width="11.42578125" style="2" customWidth="1"/>
    <col min="34" max="256" width="11.42578125" style="2"/>
    <col min="257" max="257" width="3.42578125" style="2" customWidth="1"/>
    <col min="258" max="258" width="12.42578125" style="2" customWidth="1"/>
    <col min="259" max="259" width="16.5703125" style="2" customWidth="1"/>
    <col min="260" max="260" width="22.5703125" style="2" customWidth="1"/>
    <col min="261" max="261" width="8" style="2" customWidth="1"/>
    <col min="262" max="263" width="1.7109375" style="2" customWidth="1"/>
    <col min="264" max="264" width="15" style="2" customWidth="1"/>
    <col min="265" max="265" width="4" style="2" customWidth="1"/>
    <col min="266" max="266" width="13.5703125" style="2" customWidth="1"/>
    <col min="267" max="267" width="3.85546875" style="2" customWidth="1"/>
    <col min="268" max="268" width="16.140625" style="2" customWidth="1"/>
    <col min="269" max="269" width="1.7109375" style="2" customWidth="1"/>
    <col min="270" max="270" width="3.42578125" style="2" customWidth="1"/>
    <col min="271" max="271" width="5.7109375" style="2" customWidth="1"/>
    <col min="272" max="272" width="23.5703125" style="2" customWidth="1"/>
    <col min="273" max="273" width="22.5703125" style="2" customWidth="1"/>
    <col min="274" max="274" width="8" style="2" customWidth="1"/>
    <col min="275" max="276" width="1.7109375" style="2" customWidth="1"/>
    <col min="277" max="277" width="15" style="2" customWidth="1"/>
    <col min="278" max="278" width="4" style="2" customWidth="1"/>
    <col min="279" max="279" width="16.28515625" style="2" customWidth="1"/>
    <col min="280" max="280" width="2.5703125" style="2" customWidth="1"/>
    <col min="281" max="281" width="16.140625" style="2" customWidth="1"/>
    <col min="282" max="282" width="1.7109375" style="2" customWidth="1"/>
    <col min="283" max="283" width="26.7109375" style="2" customWidth="1"/>
    <col min="284" max="284" width="2.42578125" style="2" customWidth="1"/>
    <col min="285" max="512" width="11.42578125" style="2"/>
    <col min="513" max="513" width="3.42578125" style="2" customWidth="1"/>
    <col min="514" max="514" width="12.42578125" style="2" customWidth="1"/>
    <col min="515" max="515" width="16.5703125" style="2" customWidth="1"/>
    <col min="516" max="516" width="22.5703125" style="2" customWidth="1"/>
    <col min="517" max="517" width="8" style="2" customWidth="1"/>
    <col min="518" max="519" width="1.7109375" style="2" customWidth="1"/>
    <col min="520" max="520" width="15" style="2" customWidth="1"/>
    <col min="521" max="521" width="4" style="2" customWidth="1"/>
    <col min="522" max="522" width="13.5703125" style="2" customWidth="1"/>
    <col min="523" max="523" width="3.85546875" style="2" customWidth="1"/>
    <col min="524" max="524" width="16.140625" style="2" customWidth="1"/>
    <col min="525" max="525" width="1.7109375" style="2" customWidth="1"/>
    <col min="526" max="526" width="3.42578125" style="2" customWidth="1"/>
    <col min="527" max="527" width="5.7109375" style="2" customWidth="1"/>
    <col min="528" max="528" width="23.5703125" style="2" customWidth="1"/>
    <col min="529" max="529" width="22.5703125" style="2" customWidth="1"/>
    <col min="530" max="530" width="8" style="2" customWidth="1"/>
    <col min="531" max="532" width="1.7109375" style="2" customWidth="1"/>
    <col min="533" max="533" width="15" style="2" customWidth="1"/>
    <col min="534" max="534" width="4" style="2" customWidth="1"/>
    <col min="535" max="535" width="16.28515625" style="2" customWidth="1"/>
    <col min="536" max="536" width="2.5703125" style="2" customWidth="1"/>
    <col min="537" max="537" width="16.140625" style="2" customWidth="1"/>
    <col min="538" max="538" width="1.7109375" style="2" customWidth="1"/>
    <col min="539" max="539" width="26.7109375" style="2" customWidth="1"/>
    <col min="540" max="540" width="2.42578125" style="2" customWidth="1"/>
    <col min="541" max="768" width="11.42578125" style="2"/>
    <col min="769" max="769" width="3.42578125" style="2" customWidth="1"/>
    <col min="770" max="770" width="12.42578125" style="2" customWidth="1"/>
    <col min="771" max="771" width="16.5703125" style="2" customWidth="1"/>
    <col min="772" max="772" width="22.5703125" style="2" customWidth="1"/>
    <col min="773" max="773" width="8" style="2" customWidth="1"/>
    <col min="774" max="775" width="1.7109375" style="2" customWidth="1"/>
    <col min="776" max="776" width="15" style="2" customWidth="1"/>
    <col min="777" max="777" width="4" style="2" customWidth="1"/>
    <col min="778" max="778" width="13.5703125" style="2" customWidth="1"/>
    <col min="779" max="779" width="3.85546875" style="2" customWidth="1"/>
    <col min="780" max="780" width="16.140625" style="2" customWidth="1"/>
    <col min="781" max="781" width="1.7109375" style="2" customWidth="1"/>
    <col min="782" max="782" width="3.42578125" style="2" customWidth="1"/>
    <col min="783" max="783" width="5.7109375" style="2" customWidth="1"/>
    <col min="784" max="784" width="23.5703125" style="2" customWidth="1"/>
    <col min="785" max="785" width="22.5703125" style="2" customWidth="1"/>
    <col min="786" max="786" width="8" style="2" customWidth="1"/>
    <col min="787" max="788" width="1.7109375" style="2" customWidth="1"/>
    <col min="789" max="789" width="15" style="2" customWidth="1"/>
    <col min="790" max="790" width="4" style="2" customWidth="1"/>
    <col min="791" max="791" width="16.28515625" style="2" customWidth="1"/>
    <col min="792" max="792" width="2.5703125" style="2" customWidth="1"/>
    <col min="793" max="793" width="16.140625" style="2" customWidth="1"/>
    <col min="794" max="794" width="1.7109375" style="2" customWidth="1"/>
    <col min="795" max="795" width="26.7109375" style="2" customWidth="1"/>
    <col min="796" max="796" width="2.42578125" style="2" customWidth="1"/>
    <col min="797" max="1024" width="11.42578125" style="2"/>
    <col min="1025" max="1025" width="3.42578125" style="2" customWidth="1"/>
    <col min="1026" max="1026" width="12.42578125" style="2" customWidth="1"/>
    <col min="1027" max="1027" width="16.5703125" style="2" customWidth="1"/>
    <col min="1028" max="1028" width="22.5703125" style="2" customWidth="1"/>
    <col min="1029" max="1029" width="8" style="2" customWidth="1"/>
    <col min="1030" max="1031" width="1.7109375" style="2" customWidth="1"/>
    <col min="1032" max="1032" width="15" style="2" customWidth="1"/>
    <col min="1033" max="1033" width="4" style="2" customWidth="1"/>
    <col min="1034" max="1034" width="13.5703125" style="2" customWidth="1"/>
    <col min="1035" max="1035" width="3.85546875" style="2" customWidth="1"/>
    <col min="1036" max="1036" width="16.140625" style="2" customWidth="1"/>
    <col min="1037" max="1037" width="1.7109375" style="2" customWidth="1"/>
    <col min="1038" max="1038" width="3.42578125" style="2" customWidth="1"/>
    <col min="1039" max="1039" width="5.7109375" style="2" customWidth="1"/>
    <col min="1040" max="1040" width="23.5703125" style="2" customWidth="1"/>
    <col min="1041" max="1041" width="22.5703125" style="2" customWidth="1"/>
    <col min="1042" max="1042" width="8" style="2" customWidth="1"/>
    <col min="1043" max="1044" width="1.7109375" style="2" customWidth="1"/>
    <col min="1045" max="1045" width="15" style="2" customWidth="1"/>
    <col min="1046" max="1046" width="4" style="2" customWidth="1"/>
    <col min="1047" max="1047" width="16.28515625" style="2" customWidth="1"/>
    <col min="1048" max="1048" width="2.5703125" style="2" customWidth="1"/>
    <col min="1049" max="1049" width="16.140625" style="2" customWidth="1"/>
    <col min="1050" max="1050" width="1.7109375" style="2" customWidth="1"/>
    <col min="1051" max="1051" width="26.7109375" style="2" customWidth="1"/>
    <col min="1052" max="1052" width="2.42578125" style="2" customWidth="1"/>
    <col min="1053" max="1280" width="11.42578125" style="2"/>
    <col min="1281" max="1281" width="3.42578125" style="2" customWidth="1"/>
    <col min="1282" max="1282" width="12.42578125" style="2" customWidth="1"/>
    <col min="1283" max="1283" width="16.5703125" style="2" customWidth="1"/>
    <col min="1284" max="1284" width="22.5703125" style="2" customWidth="1"/>
    <col min="1285" max="1285" width="8" style="2" customWidth="1"/>
    <col min="1286" max="1287" width="1.7109375" style="2" customWidth="1"/>
    <col min="1288" max="1288" width="15" style="2" customWidth="1"/>
    <col min="1289" max="1289" width="4" style="2" customWidth="1"/>
    <col min="1290" max="1290" width="13.5703125" style="2" customWidth="1"/>
    <col min="1291" max="1291" width="3.85546875" style="2" customWidth="1"/>
    <col min="1292" max="1292" width="16.140625" style="2" customWidth="1"/>
    <col min="1293" max="1293" width="1.7109375" style="2" customWidth="1"/>
    <col min="1294" max="1294" width="3.42578125" style="2" customWidth="1"/>
    <col min="1295" max="1295" width="5.7109375" style="2" customWidth="1"/>
    <col min="1296" max="1296" width="23.5703125" style="2" customWidth="1"/>
    <col min="1297" max="1297" width="22.5703125" style="2" customWidth="1"/>
    <col min="1298" max="1298" width="8" style="2" customWidth="1"/>
    <col min="1299" max="1300" width="1.7109375" style="2" customWidth="1"/>
    <col min="1301" max="1301" width="15" style="2" customWidth="1"/>
    <col min="1302" max="1302" width="4" style="2" customWidth="1"/>
    <col min="1303" max="1303" width="16.28515625" style="2" customWidth="1"/>
    <col min="1304" max="1304" width="2.5703125" style="2" customWidth="1"/>
    <col min="1305" max="1305" width="16.140625" style="2" customWidth="1"/>
    <col min="1306" max="1306" width="1.7109375" style="2" customWidth="1"/>
    <col min="1307" max="1307" width="26.7109375" style="2" customWidth="1"/>
    <col min="1308" max="1308" width="2.42578125" style="2" customWidth="1"/>
    <col min="1309" max="1536" width="11.42578125" style="2"/>
    <col min="1537" max="1537" width="3.42578125" style="2" customWidth="1"/>
    <col min="1538" max="1538" width="12.42578125" style="2" customWidth="1"/>
    <col min="1539" max="1539" width="16.5703125" style="2" customWidth="1"/>
    <col min="1540" max="1540" width="22.5703125" style="2" customWidth="1"/>
    <col min="1541" max="1541" width="8" style="2" customWidth="1"/>
    <col min="1542" max="1543" width="1.7109375" style="2" customWidth="1"/>
    <col min="1544" max="1544" width="15" style="2" customWidth="1"/>
    <col min="1545" max="1545" width="4" style="2" customWidth="1"/>
    <col min="1546" max="1546" width="13.5703125" style="2" customWidth="1"/>
    <col min="1547" max="1547" width="3.85546875" style="2" customWidth="1"/>
    <col min="1548" max="1548" width="16.140625" style="2" customWidth="1"/>
    <col min="1549" max="1549" width="1.7109375" style="2" customWidth="1"/>
    <col min="1550" max="1550" width="3.42578125" style="2" customWidth="1"/>
    <col min="1551" max="1551" width="5.7109375" style="2" customWidth="1"/>
    <col min="1552" max="1552" width="23.5703125" style="2" customWidth="1"/>
    <col min="1553" max="1553" width="22.5703125" style="2" customWidth="1"/>
    <col min="1554" max="1554" width="8" style="2" customWidth="1"/>
    <col min="1555" max="1556" width="1.7109375" style="2" customWidth="1"/>
    <col min="1557" max="1557" width="15" style="2" customWidth="1"/>
    <col min="1558" max="1558" width="4" style="2" customWidth="1"/>
    <col min="1559" max="1559" width="16.28515625" style="2" customWidth="1"/>
    <col min="1560" max="1560" width="2.5703125" style="2" customWidth="1"/>
    <col min="1561" max="1561" width="16.140625" style="2" customWidth="1"/>
    <col min="1562" max="1562" width="1.7109375" style="2" customWidth="1"/>
    <col min="1563" max="1563" width="26.7109375" style="2" customWidth="1"/>
    <col min="1564" max="1564" width="2.42578125" style="2" customWidth="1"/>
    <col min="1565" max="1792" width="11.42578125" style="2"/>
    <col min="1793" max="1793" width="3.42578125" style="2" customWidth="1"/>
    <col min="1794" max="1794" width="12.42578125" style="2" customWidth="1"/>
    <col min="1795" max="1795" width="16.5703125" style="2" customWidth="1"/>
    <col min="1796" max="1796" width="22.5703125" style="2" customWidth="1"/>
    <col min="1797" max="1797" width="8" style="2" customWidth="1"/>
    <col min="1798" max="1799" width="1.7109375" style="2" customWidth="1"/>
    <col min="1800" max="1800" width="15" style="2" customWidth="1"/>
    <col min="1801" max="1801" width="4" style="2" customWidth="1"/>
    <col min="1802" max="1802" width="13.5703125" style="2" customWidth="1"/>
    <col min="1803" max="1803" width="3.85546875" style="2" customWidth="1"/>
    <col min="1804" max="1804" width="16.140625" style="2" customWidth="1"/>
    <col min="1805" max="1805" width="1.7109375" style="2" customWidth="1"/>
    <col min="1806" max="1806" width="3.42578125" style="2" customWidth="1"/>
    <col min="1807" max="1807" width="5.7109375" style="2" customWidth="1"/>
    <col min="1808" max="1808" width="23.5703125" style="2" customWidth="1"/>
    <col min="1809" max="1809" width="22.5703125" style="2" customWidth="1"/>
    <col min="1810" max="1810" width="8" style="2" customWidth="1"/>
    <col min="1811" max="1812" width="1.7109375" style="2" customWidth="1"/>
    <col min="1813" max="1813" width="15" style="2" customWidth="1"/>
    <col min="1814" max="1814" width="4" style="2" customWidth="1"/>
    <col min="1815" max="1815" width="16.28515625" style="2" customWidth="1"/>
    <col min="1816" max="1816" width="2.5703125" style="2" customWidth="1"/>
    <col min="1817" max="1817" width="16.140625" style="2" customWidth="1"/>
    <col min="1818" max="1818" width="1.7109375" style="2" customWidth="1"/>
    <col min="1819" max="1819" width="26.7109375" style="2" customWidth="1"/>
    <col min="1820" max="1820" width="2.42578125" style="2" customWidth="1"/>
    <col min="1821" max="2048" width="11.42578125" style="2"/>
    <col min="2049" max="2049" width="3.42578125" style="2" customWidth="1"/>
    <col min="2050" max="2050" width="12.42578125" style="2" customWidth="1"/>
    <col min="2051" max="2051" width="16.5703125" style="2" customWidth="1"/>
    <col min="2052" max="2052" width="22.5703125" style="2" customWidth="1"/>
    <col min="2053" max="2053" width="8" style="2" customWidth="1"/>
    <col min="2054" max="2055" width="1.7109375" style="2" customWidth="1"/>
    <col min="2056" max="2056" width="15" style="2" customWidth="1"/>
    <col min="2057" max="2057" width="4" style="2" customWidth="1"/>
    <col min="2058" max="2058" width="13.5703125" style="2" customWidth="1"/>
    <col min="2059" max="2059" width="3.85546875" style="2" customWidth="1"/>
    <col min="2060" max="2060" width="16.140625" style="2" customWidth="1"/>
    <col min="2061" max="2061" width="1.7109375" style="2" customWidth="1"/>
    <col min="2062" max="2062" width="3.42578125" style="2" customWidth="1"/>
    <col min="2063" max="2063" width="5.7109375" style="2" customWidth="1"/>
    <col min="2064" max="2064" width="23.5703125" style="2" customWidth="1"/>
    <col min="2065" max="2065" width="22.5703125" style="2" customWidth="1"/>
    <col min="2066" max="2066" width="8" style="2" customWidth="1"/>
    <col min="2067" max="2068" width="1.7109375" style="2" customWidth="1"/>
    <col min="2069" max="2069" width="15" style="2" customWidth="1"/>
    <col min="2070" max="2070" width="4" style="2" customWidth="1"/>
    <col min="2071" max="2071" width="16.28515625" style="2" customWidth="1"/>
    <col min="2072" max="2072" width="2.5703125" style="2" customWidth="1"/>
    <col min="2073" max="2073" width="16.140625" style="2" customWidth="1"/>
    <col min="2074" max="2074" width="1.7109375" style="2" customWidth="1"/>
    <col min="2075" max="2075" width="26.7109375" style="2" customWidth="1"/>
    <col min="2076" max="2076" width="2.42578125" style="2" customWidth="1"/>
    <col min="2077" max="2304" width="11.42578125" style="2"/>
    <col min="2305" max="2305" width="3.42578125" style="2" customWidth="1"/>
    <col min="2306" max="2306" width="12.42578125" style="2" customWidth="1"/>
    <col min="2307" max="2307" width="16.5703125" style="2" customWidth="1"/>
    <col min="2308" max="2308" width="22.5703125" style="2" customWidth="1"/>
    <col min="2309" max="2309" width="8" style="2" customWidth="1"/>
    <col min="2310" max="2311" width="1.7109375" style="2" customWidth="1"/>
    <col min="2312" max="2312" width="15" style="2" customWidth="1"/>
    <col min="2313" max="2313" width="4" style="2" customWidth="1"/>
    <col min="2314" max="2314" width="13.5703125" style="2" customWidth="1"/>
    <col min="2315" max="2315" width="3.85546875" style="2" customWidth="1"/>
    <col min="2316" max="2316" width="16.140625" style="2" customWidth="1"/>
    <col min="2317" max="2317" width="1.7109375" style="2" customWidth="1"/>
    <col min="2318" max="2318" width="3.42578125" style="2" customWidth="1"/>
    <col min="2319" max="2319" width="5.7109375" style="2" customWidth="1"/>
    <col min="2320" max="2320" width="23.5703125" style="2" customWidth="1"/>
    <col min="2321" max="2321" width="22.5703125" style="2" customWidth="1"/>
    <col min="2322" max="2322" width="8" style="2" customWidth="1"/>
    <col min="2323" max="2324" width="1.7109375" style="2" customWidth="1"/>
    <col min="2325" max="2325" width="15" style="2" customWidth="1"/>
    <col min="2326" max="2326" width="4" style="2" customWidth="1"/>
    <col min="2327" max="2327" width="16.28515625" style="2" customWidth="1"/>
    <col min="2328" max="2328" width="2.5703125" style="2" customWidth="1"/>
    <col min="2329" max="2329" width="16.140625" style="2" customWidth="1"/>
    <col min="2330" max="2330" width="1.7109375" style="2" customWidth="1"/>
    <col min="2331" max="2331" width="26.7109375" style="2" customWidth="1"/>
    <col min="2332" max="2332" width="2.42578125" style="2" customWidth="1"/>
    <col min="2333" max="2560" width="11.42578125" style="2"/>
    <col min="2561" max="2561" width="3.42578125" style="2" customWidth="1"/>
    <col min="2562" max="2562" width="12.42578125" style="2" customWidth="1"/>
    <col min="2563" max="2563" width="16.5703125" style="2" customWidth="1"/>
    <col min="2564" max="2564" width="22.5703125" style="2" customWidth="1"/>
    <col min="2565" max="2565" width="8" style="2" customWidth="1"/>
    <col min="2566" max="2567" width="1.7109375" style="2" customWidth="1"/>
    <col min="2568" max="2568" width="15" style="2" customWidth="1"/>
    <col min="2569" max="2569" width="4" style="2" customWidth="1"/>
    <col min="2570" max="2570" width="13.5703125" style="2" customWidth="1"/>
    <col min="2571" max="2571" width="3.85546875" style="2" customWidth="1"/>
    <col min="2572" max="2572" width="16.140625" style="2" customWidth="1"/>
    <col min="2573" max="2573" width="1.7109375" style="2" customWidth="1"/>
    <col min="2574" max="2574" width="3.42578125" style="2" customWidth="1"/>
    <col min="2575" max="2575" width="5.7109375" style="2" customWidth="1"/>
    <col min="2576" max="2576" width="23.5703125" style="2" customWidth="1"/>
    <col min="2577" max="2577" width="22.5703125" style="2" customWidth="1"/>
    <col min="2578" max="2578" width="8" style="2" customWidth="1"/>
    <col min="2579" max="2580" width="1.7109375" style="2" customWidth="1"/>
    <col min="2581" max="2581" width="15" style="2" customWidth="1"/>
    <col min="2582" max="2582" width="4" style="2" customWidth="1"/>
    <col min="2583" max="2583" width="16.28515625" style="2" customWidth="1"/>
    <col min="2584" max="2584" width="2.5703125" style="2" customWidth="1"/>
    <col min="2585" max="2585" width="16.140625" style="2" customWidth="1"/>
    <col min="2586" max="2586" width="1.7109375" style="2" customWidth="1"/>
    <col min="2587" max="2587" width="26.7109375" style="2" customWidth="1"/>
    <col min="2588" max="2588" width="2.42578125" style="2" customWidth="1"/>
    <col min="2589" max="2816" width="11.42578125" style="2"/>
    <col min="2817" max="2817" width="3.42578125" style="2" customWidth="1"/>
    <col min="2818" max="2818" width="12.42578125" style="2" customWidth="1"/>
    <col min="2819" max="2819" width="16.5703125" style="2" customWidth="1"/>
    <col min="2820" max="2820" width="22.5703125" style="2" customWidth="1"/>
    <col min="2821" max="2821" width="8" style="2" customWidth="1"/>
    <col min="2822" max="2823" width="1.7109375" style="2" customWidth="1"/>
    <col min="2824" max="2824" width="15" style="2" customWidth="1"/>
    <col min="2825" max="2825" width="4" style="2" customWidth="1"/>
    <col min="2826" max="2826" width="13.5703125" style="2" customWidth="1"/>
    <col min="2827" max="2827" width="3.85546875" style="2" customWidth="1"/>
    <col min="2828" max="2828" width="16.140625" style="2" customWidth="1"/>
    <col min="2829" max="2829" width="1.7109375" style="2" customWidth="1"/>
    <col min="2830" max="2830" width="3.42578125" style="2" customWidth="1"/>
    <col min="2831" max="2831" width="5.7109375" style="2" customWidth="1"/>
    <col min="2832" max="2832" width="23.5703125" style="2" customWidth="1"/>
    <col min="2833" max="2833" width="22.5703125" style="2" customWidth="1"/>
    <col min="2834" max="2834" width="8" style="2" customWidth="1"/>
    <col min="2835" max="2836" width="1.7109375" style="2" customWidth="1"/>
    <col min="2837" max="2837" width="15" style="2" customWidth="1"/>
    <col min="2838" max="2838" width="4" style="2" customWidth="1"/>
    <col min="2839" max="2839" width="16.28515625" style="2" customWidth="1"/>
    <col min="2840" max="2840" width="2.5703125" style="2" customWidth="1"/>
    <col min="2841" max="2841" width="16.140625" style="2" customWidth="1"/>
    <col min="2842" max="2842" width="1.7109375" style="2" customWidth="1"/>
    <col min="2843" max="2843" width="26.7109375" style="2" customWidth="1"/>
    <col min="2844" max="2844" width="2.42578125" style="2" customWidth="1"/>
    <col min="2845" max="3072" width="11.42578125" style="2"/>
    <col min="3073" max="3073" width="3.42578125" style="2" customWidth="1"/>
    <col min="3074" max="3074" width="12.42578125" style="2" customWidth="1"/>
    <col min="3075" max="3075" width="16.5703125" style="2" customWidth="1"/>
    <col min="3076" max="3076" width="22.5703125" style="2" customWidth="1"/>
    <col min="3077" max="3077" width="8" style="2" customWidth="1"/>
    <col min="3078" max="3079" width="1.7109375" style="2" customWidth="1"/>
    <col min="3080" max="3080" width="15" style="2" customWidth="1"/>
    <col min="3081" max="3081" width="4" style="2" customWidth="1"/>
    <col min="3082" max="3082" width="13.5703125" style="2" customWidth="1"/>
    <col min="3083" max="3083" width="3.85546875" style="2" customWidth="1"/>
    <col min="3084" max="3084" width="16.140625" style="2" customWidth="1"/>
    <col min="3085" max="3085" width="1.7109375" style="2" customWidth="1"/>
    <col min="3086" max="3086" width="3.42578125" style="2" customWidth="1"/>
    <col min="3087" max="3087" width="5.7109375" style="2" customWidth="1"/>
    <col min="3088" max="3088" width="23.5703125" style="2" customWidth="1"/>
    <col min="3089" max="3089" width="22.5703125" style="2" customWidth="1"/>
    <col min="3090" max="3090" width="8" style="2" customWidth="1"/>
    <col min="3091" max="3092" width="1.7109375" style="2" customWidth="1"/>
    <col min="3093" max="3093" width="15" style="2" customWidth="1"/>
    <col min="3094" max="3094" width="4" style="2" customWidth="1"/>
    <col min="3095" max="3095" width="16.28515625" style="2" customWidth="1"/>
    <col min="3096" max="3096" width="2.5703125" style="2" customWidth="1"/>
    <col min="3097" max="3097" width="16.140625" style="2" customWidth="1"/>
    <col min="3098" max="3098" width="1.7109375" style="2" customWidth="1"/>
    <col min="3099" max="3099" width="26.7109375" style="2" customWidth="1"/>
    <col min="3100" max="3100" width="2.42578125" style="2" customWidth="1"/>
    <col min="3101" max="3328" width="11.42578125" style="2"/>
    <col min="3329" max="3329" width="3.42578125" style="2" customWidth="1"/>
    <col min="3330" max="3330" width="12.42578125" style="2" customWidth="1"/>
    <col min="3331" max="3331" width="16.5703125" style="2" customWidth="1"/>
    <col min="3332" max="3332" width="22.5703125" style="2" customWidth="1"/>
    <col min="3333" max="3333" width="8" style="2" customWidth="1"/>
    <col min="3334" max="3335" width="1.7109375" style="2" customWidth="1"/>
    <col min="3336" max="3336" width="15" style="2" customWidth="1"/>
    <col min="3337" max="3337" width="4" style="2" customWidth="1"/>
    <col min="3338" max="3338" width="13.5703125" style="2" customWidth="1"/>
    <col min="3339" max="3339" width="3.85546875" style="2" customWidth="1"/>
    <col min="3340" max="3340" width="16.140625" style="2" customWidth="1"/>
    <col min="3341" max="3341" width="1.7109375" style="2" customWidth="1"/>
    <col min="3342" max="3342" width="3.42578125" style="2" customWidth="1"/>
    <col min="3343" max="3343" width="5.7109375" style="2" customWidth="1"/>
    <col min="3344" max="3344" width="23.5703125" style="2" customWidth="1"/>
    <col min="3345" max="3345" width="22.5703125" style="2" customWidth="1"/>
    <col min="3346" max="3346" width="8" style="2" customWidth="1"/>
    <col min="3347" max="3348" width="1.7109375" style="2" customWidth="1"/>
    <col min="3349" max="3349" width="15" style="2" customWidth="1"/>
    <col min="3350" max="3350" width="4" style="2" customWidth="1"/>
    <col min="3351" max="3351" width="16.28515625" style="2" customWidth="1"/>
    <col min="3352" max="3352" width="2.5703125" style="2" customWidth="1"/>
    <col min="3353" max="3353" width="16.140625" style="2" customWidth="1"/>
    <col min="3354" max="3354" width="1.7109375" style="2" customWidth="1"/>
    <col min="3355" max="3355" width="26.7109375" style="2" customWidth="1"/>
    <col min="3356" max="3356" width="2.42578125" style="2" customWidth="1"/>
    <col min="3357" max="3584" width="11.42578125" style="2"/>
    <col min="3585" max="3585" width="3.42578125" style="2" customWidth="1"/>
    <col min="3586" max="3586" width="12.42578125" style="2" customWidth="1"/>
    <col min="3587" max="3587" width="16.5703125" style="2" customWidth="1"/>
    <col min="3588" max="3588" width="22.5703125" style="2" customWidth="1"/>
    <col min="3589" max="3589" width="8" style="2" customWidth="1"/>
    <col min="3590" max="3591" width="1.7109375" style="2" customWidth="1"/>
    <col min="3592" max="3592" width="15" style="2" customWidth="1"/>
    <col min="3593" max="3593" width="4" style="2" customWidth="1"/>
    <col min="3594" max="3594" width="13.5703125" style="2" customWidth="1"/>
    <col min="3595" max="3595" width="3.85546875" style="2" customWidth="1"/>
    <col min="3596" max="3596" width="16.140625" style="2" customWidth="1"/>
    <col min="3597" max="3597" width="1.7109375" style="2" customWidth="1"/>
    <col min="3598" max="3598" width="3.42578125" style="2" customWidth="1"/>
    <col min="3599" max="3599" width="5.7109375" style="2" customWidth="1"/>
    <col min="3600" max="3600" width="23.5703125" style="2" customWidth="1"/>
    <col min="3601" max="3601" width="22.5703125" style="2" customWidth="1"/>
    <col min="3602" max="3602" width="8" style="2" customWidth="1"/>
    <col min="3603" max="3604" width="1.7109375" style="2" customWidth="1"/>
    <col min="3605" max="3605" width="15" style="2" customWidth="1"/>
    <col min="3606" max="3606" width="4" style="2" customWidth="1"/>
    <col min="3607" max="3607" width="16.28515625" style="2" customWidth="1"/>
    <col min="3608" max="3608" width="2.5703125" style="2" customWidth="1"/>
    <col min="3609" max="3609" width="16.140625" style="2" customWidth="1"/>
    <col min="3610" max="3610" width="1.7109375" style="2" customWidth="1"/>
    <col min="3611" max="3611" width="26.7109375" style="2" customWidth="1"/>
    <col min="3612" max="3612" width="2.42578125" style="2" customWidth="1"/>
    <col min="3613" max="3840" width="11.42578125" style="2"/>
    <col min="3841" max="3841" width="3.42578125" style="2" customWidth="1"/>
    <col min="3842" max="3842" width="12.42578125" style="2" customWidth="1"/>
    <col min="3843" max="3843" width="16.5703125" style="2" customWidth="1"/>
    <col min="3844" max="3844" width="22.5703125" style="2" customWidth="1"/>
    <col min="3845" max="3845" width="8" style="2" customWidth="1"/>
    <col min="3846" max="3847" width="1.7109375" style="2" customWidth="1"/>
    <col min="3848" max="3848" width="15" style="2" customWidth="1"/>
    <col min="3849" max="3849" width="4" style="2" customWidth="1"/>
    <col min="3850" max="3850" width="13.5703125" style="2" customWidth="1"/>
    <col min="3851" max="3851" width="3.85546875" style="2" customWidth="1"/>
    <col min="3852" max="3852" width="16.140625" style="2" customWidth="1"/>
    <col min="3853" max="3853" width="1.7109375" style="2" customWidth="1"/>
    <col min="3854" max="3854" width="3.42578125" style="2" customWidth="1"/>
    <col min="3855" max="3855" width="5.7109375" style="2" customWidth="1"/>
    <col min="3856" max="3856" width="23.5703125" style="2" customWidth="1"/>
    <col min="3857" max="3857" width="22.5703125" style="2" customWidth="1"/>
    <col min="3858" max="3858" width="8" style="2" customWidth="1"/>
    <col min="3859" max="3860" width="1.7109375" style="2" customWidth="1"/>
    <col min="3861" max="3861" width="15" style="2" customWidth="1"/>
    <col min="3862" max="3862" width="4" style="2" customWidth="1"/>
    <col min="3863" max="3863" width="16.28515625" style="2" customWidth="1"/>
    <col min="3864" max="3864" width="2.5703125" style="2" customWidth="1"/>
    <col min="3865" max="3865" width="16.140625" style="2" customWidth="1"/>
    <col min="3866" max="3866" width="1.7109375" style="2" customWidth="1"/>
    <col min="3867" max="3867" width="26.7109375" style="2" customWidth="1"/>
    <col min="3868" max="3868" width="2.42578125" style="2" customWidth="1"/>
    <col min="3869" max="4096" width="11.42578125" style="2"/>
    <col min="4097" max="4097" width="3.42578125" style="2" customWidth="1"/>
    <col min="4098" max="4098" width="12.42578125" style="2" customWidth="1"/>
    <col min="4099" max="4099" width="16.5703125" style="2" customWidth="1"/>
    <col min="4100" max="4100" width="22.5703125" style="2" customWidth="1"/>
    <col min="4101" max="4101" width="8" style="2" customWidth="1"/>
    <col min="4102" max="4103" width="1.7109375" style="2" customWidth="1"/>
    <col min="4104" max="4104" width="15" style="2" customWidth="1"/>
    <col min="4105" max="4105" width="4" style="2" customWidth="1"/>
    <col min="4106" max="4106" width="13.5703125" style="2" customWidth="1"/>
    <col min="4107" max="4107" width="3.85546875" style="2" customWidth="1"/>
    <col min="4108" max="4108" width="16.140625" style="2" customWidth="1"/>
    <col min="4109" max="4109" width="1.7109375" style="2" customWidth="1"/>
    <col min="4110" max="4110" width="3.42578125" style="2" customWidth="1"/>
    <col min="4111" max="4111" width="5.7109375" style="2" customWidth="1"/>
    <col min="4112" max="4112" width="23.5703125" style="2" customWidth="1"/>
    <col min="4113" max="4113" width="22.5703125" style="2" customWidth="1"/>
    <col min="4114" max="4114" width="8" style="2" customWidth="1"/>
    <col min="4115" max="4116" width="1.7109375" style="2" customWidth="1"/>
    <col min="4117" max="4117" width="15" style="2" customWidth="1"/>
    <col min="4118" max="4118" width="4" style="2" customWidth="1"/>
    <col min="4119" max="4119" width="16.28515625" style="2" customWidth="1"/>
    <col min="4120" max="4120" width="2.5703125" style="2" customWidth="1"/>
    <col min="4121" max="4121" width="16.140625" style="2" customWidth="1"/>
    <col min="4122" max="4122" width="1.7109375" style="2" customWidth="1"/>
    <col min="4123" max="4123" width="26.7109375" style="2" customWidth="1"/>
    <col min="4124" max="4124" width="2.42578125" style="2" customWidth="1"/>
    <col min="4125" max="4352" width="11.42578125" style="2"/>
    <col min="4353" max="4353" width="3.42578125" style="2" customWidth="1"/>
    <col min="4354" max="4354" width="12.42578125" style="2" customWidth="1"/>
    <col min="4355" max="4355" width="16.5703125" style="2" customWidth="1"/>
    <col min="4356" max="4356" width="22.5703125" style="2" customWidth="1"/>
    <col min="4357" max="4357" width="8" style="2" customWidth="1"/>
    <col min="4358" max="4359" width="1.7109375" style="2" customWidth="1"/>
    <col min="4360" max="4360" width="15" style="2" customWidth="1"/>
    <col min="4361" max="4361" width="4" style="2" customWidth="1"/>
    <col min="4362" max="4362" width="13.5703125" style="2" customWidth="1"/>
    <col min="4363" max="4363" width="3.85546875" style="2" customWidth="1"/>
    <col min="4364" max="4364" width="16.140625" style="2" customWidth="1"/>
    <col min="4365" max="4365" width="1.7109375" style="2" customWidth="1"/>
    <col min="4366" max="4366" width="3.42578125" style="2" customWidth="1"/>
    <col min="4367" max="4367" width="5.7109375" style="2" customWidth="1"/>
    <col min="4368" max="4368" width="23.5703125" style="2" customWidth="1"/>
    <col min="4369" max="4369" width="22.5703125" style="2" customWidth="1"/>
    <col min="4370" max="4370" width="8" style="2" customWidth="1"/>
    <col min="4371" max="4372" width="1.7109375" style="2" customWidth="1"/>
    <col min="4373" max="4373" width="15" style="2" customWidth="1"/>
    <col min="4374" max="4374" width="4" style="2" customWidth="1"/>
    <col min="4375" max="4375" width="16.28515625" style="2" customWidth="1"/>
    <col min="4376" max="4376" width="2.5703125" style="2" customWidth="1"/>
    <col min="4377" max="4377" width="16.140625" style="2" customWidth="1"/>
    <col min="4378" max="4378" width="1.7109375" style="2" customWidth="1"/>
    <col min="4379" max="4379" width="26.7109375" style="2" customWidth="1"/>
    <col min="4380" max="4380" width="2.42578125" style="2" customWidth="1"/>
    <col min="4381" max="4608" width="11.42578125" style="2"/>
    <col min="4609" max="4609" width="3.42578125" style="2" customWidth="1"/>
    <col min="4610" max="4610" width="12.42578125" style="2" customWidth="1"/>
    <col min="4611" max="4611" width="16.5703125" style="2" customWidth="1"/>
    <col min="4612" max="4612" width="22.5703125" style="2" customWidth="1"/>
    <col min="4613" max="4613" width="8" style="2" customWidth="1"/>
    <col min="4614" max="4615" width="1.7109375" style="2" customWidth="1"/>
    <col min="4616" max="4616" width="15" style="2" customWidth="1"/>
    <col min="4617" max="4617" width="4" style="2" customWidth="1"/>
    <col min="4618" max="4618" width="13.5703125" style="2" customWidth="1"/>
    <col min="4619" max="4619" width="3.85546875" style="2" customWidth="1"/>
    <col min="4620" max="4620" width="16.140625" style="2" customWidth="1"/>
    <col min="4621" max="4621" width="1.7109375" style="2" customWidth="1"/>
    <col min="4622" max="4622" width="3.42578125" style="2" customWidth="1"/>
    <col min="4623" max="4623" width="5.7109375" style="2" customWidth="1"/>
    <col min="4624" max="4624" width="23.5703125" style="2" customWidth="1"/>
    <col min="4625" max="4625" width="22.5703125" style="2" customWidth="1"/>
    <col min="4626" max="4626" width="8" style="2" customWidth="1"/>
    <col min="4627" max="4628" width="1.7109375" style="2" customWidth="1"/>
    <col min="4629" max="4629" width="15" style="2" customWidth="1"/>
    <col min="4630" max="4630" width="4" style="2" customWidth="1"/>
    <col min="4631" max="4631" width="16.28515625" style="2" customWidth="1"/>
    <col min="4632" max="4632" width="2.5703125" style="2" customWidth="1"/>
    <col min="4633" max="4633" width="16.140625" style="2" customWidth="1"/>
    <col min="4634" max="4634" width="1.7109375" style="2" customWidth="1"/>
    <col min="4635" max="4635" width="26.7109375" style="2" customWidth="1"/>
    <col min="4636" max="4636" width="2.42578125" style="2" customWidth="1"/>
    <col min="4637" max="4864" width="11.42578125" style="2"/>
    <col min="4865" max="4865" width="3.42578125" style="2" customWidth="1"/>
    <col min="4866" max="4866" width="12.42578125" style="2" customWidth="1"/>
    <col min="4867" max="4867" width="16.5703125" style="2" customWidth="1"/>
    <col min="4868" max="4868" width="22.5703125" style="2" customWidth="1"/>
    <col min="4869" max="4869" width="8" style="2" customWidth="1"/>
    <col min="4870" max="4871" width="1.7109375" style="2" customWidth="1"/>
    <col min="4872" max="4872" width="15" style="2" customWidth="1"/>
    <col min="4873" max="4873" width="4" style="2" customWidth="1"/>
    <col min="4874" max="4874" width="13.5703125" style="2" customWidth="1"/>
    <col min="4875" max="4875" width="3.85546875" style="2" customWidth="1"/>
    <col min="4876" max="4876" width="16.140625" style="2" customWidth="1"/>
    <col min="4877" max="4877" width="1.7109375" style="2" customWidth="1"/>
    <col min="4878" max="4878" width="3.42578125" style="2" customWidth="1"/>
    <col min="4879" max="4879" width="5.7109375" style="2" customWidth="1"/>
    <col min="4880" max="4880" width="23.5703125" style="2" customWidth="1"/>
    <col min="4881" max="4881" width="22.5703125" style="2" customWidth="1"/>
    <col min="4882" max="4882" width="8" style="2" customWidth="1"/>
    <col min="4883" max="4884" width="1.7109375" style="2" customWidth="1"/>
    <col min="4885" max="4885" width="15" style="2" customWidth="1"/>
    <col min="4886" max="4886" width="4" style="2" customWidth="1"/>
    <col min="4887" max="4887" width="16.28515625" style="2" customWidth="1"/>
    <col min="4888" max="4888" width="2.5703125" style="2" customWidth="1"/>
    <col min="4889" max="4889" width="16.140625" style="2" customWidth="1"/>
    <col min="4890" max="4890" width="1.7109375" style="2" customWidth="1"/>
    <col min="4891" max="4891" width="26.7109375" style="2" customWidth="1"/>
    <col min="4892" max="4892" width="2.42578125" style="2" customWidth="1"/>
    <col min="4893" max="5120" width="11.42578125" style="2"/>
    <col min="5121" max="5121" width="3.42578125" style="2" customWidth="1"/>
    <col min="5122" max="5122" width="12.42578125" style="2" customWidth="1"/>
    <col min="5123" max="5123" width="16.5703125" style="2" customWidth="1"/>
    <col min="5124" max="5124" width="22.5703125" style="2" customWidth="1"/>
    <col min="5125" max="5125" width="8" style="2" customWidth="1"/>
    <col min="5126" max="5127" width="1.7109375" style="2" customWidth="1"/>
    <col min="5128" max="5128" width="15" style="2" customWidth="1"/>
    <col min="5129" max="5129" width="4" style="2" customWidth="1"/>
    <col min="5130" max="5130" width="13.5703125" style="2" customWidth="1"/>
    <col min="5131" max="5131" width="3.85546875" style="2" customWidth="1"/>
    <col min="5132" max="5132" width="16.140625" style="2" customWidth="1"/>
    <col min="5133" max="5133" width="1.7109375" style="2" customWidth="1"/>
    <col min="5134" max="5134" width="3.42578125" style="2" customWidth="1"/>
    <col min="5135" max="5135" width="5.7109375" style="2" customWidth="1"/>
    <col min="5136" max="5136" width="23.5703125" style="2" customWidth="1"/>
    <col min="5137" max="5137" width="22.5703125" style="2" customWidth="1"/>
    <col min="5138" max="5138" width="8" style="2" customWidth="1"/>
    <col min="5139" max="5140" width="1.7109375" style="2" customWidth="1"/>
    <col min="5141" max="5141" width="15" style="2" customWidth="1"/>
    <col min="5142" max="5142" width="4" style="2" customWidth="1"/>
    <col min="5143" max="5143" width="16.28515625" style="2" customWidth="1"/>
    <col min="5144" max="5144" width="2.5703125" style="2" customWidth="1"/>
    <col min="5145" max="5145" width="16.140625" style="2" customWidth="1"/>
    <col min="5146" max="5146" width="1.7109375" style="2" customWidth="1"/>
    <col min="5147" max="5147" width="26.7109375" style="2" customWidth="1"/>
    <col min="5148" max="5148" width="2.42578125" style="2" customWidth="1"/>
    <col min="5149" max="5376" width="11.42578125" style="2"/>
    <col min="5377" max="5377" width="3.42578125" style="2" customWidth="1"/>
    <col min="5378" max="5378" width="12.42578125" style="2" customWidth="1"/>
    <col min="5379" max="5379" width="16.5703125" style="2" customWidth="1"/>
    <col min="5380" max="5380" width="22.5703125" style="2" customWidth="1"/>
    <col min="5381" max="5381" width="8" style="2" customWidth="1"/>
    <col min="5382" max="5383" width="1.7109375" style="2" customWidth="1"/>
    <col min="5384" max="5384" width="15" style="2" customWidth="1"/>
    <col min="5385" max="5385" width="4" style="2" customWidth="1"/>
    <col min="5386" max="5386" width="13.5703125" style="2" customWidth="1"/>
    <col min="5387" max="5387" width="3.85546875" style="2" customWidth="1"/>
    <col min="5388" max="5388" width="16.140625" style="2" customWidth="1"/>
    <col min="5389" max="5389" width="1.7109375" style="2" customWidth="1"/>
    <col min="5390" max="5390" width="3.42578125" style="2" customWidth="1"/>
    <col min="5391" max="5391" width="5.7109375" style="2" customWidth="1"/>
    <col min="5392" max="5392" width="23.5703125" style="2" customWidth="1"/>
    <col min="5393" max="5393" width="22.5703125" style="2" customWidth="1"/>
    <col min="5394" max="5394" width="8" style="2" customWidth="1"/>
    <col min="5395" max="5396" width="1.7109375" style="2" customWidth="1"/>
    <col min="5397" max="5397" width="15" style="2" customWidth="1"/>
    <col min="5398" max="5398" width="4" style="2" customWidth="1"/>
    <col min="5399" max="5399" width="16.28515625" style="2" customWidth="1"/>
    <col min="5400" max="5400" width="2.5703125" style="2" customWidth="1"/>
    <col min="5401" max="5401" width="16.140625" style="2" customWidth="1"/>
    <col min="5402" max="5402" width="1.7109375" style="2" customWidth="1"/>
    <col min="5403" max="5403" width="26.7109375" style="2" customWidth="1"/>
    <col min="5404" max="5404" width="2.42578125" style="2" customWidth="1"/>
    <col min="5405" max="5632" width="11.42578125" style="2"/>
    <col min="5633" max="5633" width="3.42578125" style="2" customWidth="1"/>
    <col min="5634" max="5634" width="12.42578125" style="2" customWidth="1"/>
    <col min="5635" max="5635" width="16.5703125" style="2" customWidth="1"/>
    <col min="5636" max="5636" width="22.5703125" style="2" customWidth="1"/>
    <col min="5637" max="5637" width="8" style="2" customWidth="1"/>
    <col min="5638" max="5639" width="1.7109375" style="2" customWidth="1"/>
    <col min="5640" max="5640" width="15" style="2" customWidth="1"/>
    <col min="5641" max="5641" width="4" style="2" customWidth="1"/>
    <col min="5642" max="5642" width="13.5703125" style="2" customWidth="1"/>
    <col min="5643" max="5643" width="3.85546875" style="2" customWidth="1"/>
    <col min="5644" max="5644" width="16.140625" style="2" customWidth="1"/>
    <col min="5645" max="5645" width="1.7109375" style="2" customWidth="1"/>
    <col min="5646" max="5646" width="3.42578125" style="2" customWidth="1"/>
    <col min="5647" max="5647" width="5.7109375" style="2" customWidth="1"/>
    <col min="5648" max="5648" width="23.5703125" style="2" customWidth="1"/>
    <col min="5649" max="5649" width="22.5703125" style="2" customWidth="1"/>
    <col min="5650" max="5650" width="8" style="2" customWidth="1"/>
    <col min="5651" max="5652" width="1.7109375" style="2" customWidth="1"/>
    <col min="5653" max="5653" width="15" style="2" customWidth="1"/>
    <col min="5654" max="5654" width="4" style="2" customWidth="1"/>
    <col min="5655" max="5655" width="16.28515625" style="2" customWidth="1"/>
    <col min="5656" max="5656" width="2.5703125" style="2" customWidth="1"/>
    <col min="5657" max="5657" width="16.140625" style="2" customWidth="1"/>
    <col min="5658" max="5658" width="1.7109375" style="2" customWidth="1"/>
    <col min="5659" max="5659" width="26.7109375" style="2" customWidth="1"/>
    <col min="5660" max="5660" width="2.42578125" style="2" customWidth="1"/>
    <col min="5661" max="5888" width="11.42578125" style="2"/>
    <col min="5889" max="5889" width="3.42578125" style="2" customWidth="1"/>
    <col min="5890" max="5890" width="12.42578125" style="2" customWidth="1"/>
    <col min="5891" max="5891" width="16.5703125" style="2" customWidth="1"/>
    <col min="5892" max="5892" width="22.5703125" style="2" customWidth="1"/>
    <col min="5893" max="5893" width="8" style="2" customWidth="1"/>
    <col min="5894" max="5895" width="1.7109375" style="2" customWidth="1"/>
    <col min="5896" max="5896" width="15" style="2" customWidth="1"/>
    <col min="5897" max="5897" width="4" style="2" customWidth="1"/>
    <col min="5898" max="5898" width="13.5703125" style="2" customWidth="1"/>
    <col min="5899" max="5899" width="3.85546875" style="2" customWidth="1"/>
    <col min="5900" max="5900" width="16.140625" style="2" customWidth="1"/>
    <col min="5901" max="5901" width="1.7109375" style="2" customWidth="1"/>
    <col min="5902" max="5902" width="3.42578125" style="2" customWidth="1"/>
    <col min="5903" max="5903" width="5.7109375" style="2" customWidth="1"/>
    <col min="5904" max="5904" width="23.5703125" style="2" customWidth="1"/>
    <col min="5905" max="5905" width="22.5703125" style="2" customWidth="1"/>
    <col min="5906" max="5906" width="8" style="2" customWidth="1"/>
    <col min="5907" max="5908" width="1.7109375" style="2" customWidth="1"/>
    <col min="5909" max="5909" width="15" style="2" customWidth="1"/>
    <col min="5910" max="5910" width="4" style="2" customWidth="1"/>
    <col min="5911" max="5911" width="16.28515625" style="2" customWidth="1"/>
    <col min="5912" max="5912" width="2.5703125" style="2" customWidth="1"/>
    <col min="5913" max="5913" width="16.140625" style="2" customWidth="1"/>
    <col min="5914" max="5914" width="1.7109375" style="2" customWidth="1"/>
    <col min="5915" max="5915" width="26.7109375" style="2" customWidth="1"/>
    <col min="5916" max="5916" width="2.42578125" style="2" customWidth="1"/>
    <col min="5917" max="6144" width="11.42578125" style="2"/>
    <col min="6145" max="6145" width="3.42578125" style="2" customWidth="1"/>
    <col min="6146" max="6146" width="12.42578125" style="2" customWidth="1"/>
    <col min="6147" max="6147" width="16.5703125" style="2" customWidth="1"/>
    <col min="6148" max="6148" width="22.5703125" style="2" customWidth="1"/>
    <col min="6149" max="6149" width="8" style="2" customWidth="1"/>
    <col min="6150" max="6151" width="1.7109375" style="2" customWidth="1"/>
    <col min="6152" max="6152" width="15" style="2" customWidth="1"/>
    <col min="6153" max="6153" width="4" style="2" customWidth="1"/>
    <col min="6154" max="6154" width="13.5703125" style="2" customWidth="1"/>
    <col min="6155" max="6155" width="3.85546875" style="2" customWidth="1"/>
    <col min="6156" max="6156" width="16.140625" style="2" customWidth="1"/>
    <col min="6157" max="6157" width="1.7109375" style="2" customWidth="1"/>
    <col min="6158" max="6158" width="3.42578125" style="2" customWidth="1"/>
    <col min="6159" max="6159" width="5.7109375" style="2" customWidth="1"/>
    <col min="6160" max="6160" width="23.5703125" style="2" customWidth="1"/>
    <col min="6161" max="6161" width="22.5703125" style="2" customWidth="1"/>
    <col min="6162" max="6162" width="8" style="2" customWidth="1"/>
    <col min="6163" max="6164" width="1.7109375" style="2" customWidth="1"/>
    <col min="6165" max="6165" width="15" style="2" customWidth="1"/>
    <col min="6166" max="6166" width="4" style="2" customWidth="1"/>
    <col min="6167" max="6167" width="16.28515625" style="2" customWidth="1"/>
    <col min="6168" max="6168" width="2.5703125" style="2" customWidth="1"/>
    <col min="6169" max="6169" width="16.140625" style="2" customWidth="1"/>
    <col min="6170" max="6170" width="1.7109375" style="2" customWidth="1"/>
    <col min="6171" max="6171" width="26.7109375" style="2" customWidth="1"/>
    <col min="6172" max="6172" width="2.42578125" style="2" customWidth="1"/>
    <col min="6173" max="6400" width="11.42578125" style="2"/>
    <col min="6401" max="6401" width="3.42578125" style="2" customWidth="1"/>
    <col min="6402" max="6402" width="12.42578125" style="2" customWidth="1"/>
    <col min="6403" max="6403" width="16.5703125" style="2" customWidth="1"/>
    <col min="6404" max="6404" width="22.5703125" style="2" customWidth="1"/>
    <col min="6405" max="6405" width="8" style="2" customWidth="1"/>
    <col min="6406" max="6407" width="1.7109375" style="2" customWidth="1"/>
    <col min="6408" max="6408" width="15" style="2" customWidth="1"/>
    <col min="6409" max="6409" width="4" style="2" customWidth="1"/>
    <col min="6410" max="6410" width="13.5703125" style="2" customWidth="1"/>
    <col min="6411" max="6411" width="3.85546875" style="2" customWidth="1"/>
    <col min="6412" max="6412" width="16.140625" style="2" customWidth="1"/>
    <col min="6413" max="6413" width="1.7109375" style="2" customWidth="1"/>
    <col min="6414" max="6414" width="3.42578125" style="2" customWidth="1"/>
    <col min="6415" max="6415" width="5.7109375" style="2" customWidth="1"/>
    <col min="6416" max="6416" width="23.5703125" style="2" customWidth="1"/>
    <col min="6417" max="6417" width="22.5703125" style="2" customWidth="1"/>
    <col min="6418" max="6418" width="8" style="2" customWidth="1"/>
    <col min="6419" max="6420" width="1.7109375" style="2" customWidth="1"/>
    <col min="6421" max="6421" width="15" style="2" customWidth="1"/>
    <col min="6422" max="6422" width="4" style="2" customWidth="1"/>
    <col min="6423" max="6423" width="16.28515625" style="2" customWidth="1"/>
    <col min="6424" max="6424" width="2.5703125" style="2" customWidth="1"/>
    <col min="6425" max="6425" width="16.140625" style="2" customWidth="1"/>
    <col min="6426" max="6426" width="1.7109375" style="2" customWidth="1"/>
    <col min="6427" max="6427" width="26.7109375" style="2" customWidth="1"/>
    <col min="6428" max="6428" width="2.42578125" style="2" customWidth="1"/>
    <col min="6429" max="6656" width="11.42578125" style="2"/>
    <col min="6657" max="6657" width="3.42578125" style="2" customWidth="1"/>
    <col min="6658" max="6658" width="12.42578125" style="2" customWidth="1"/>
    <col min="6659" max="6659" width="16.5703125" style="2" customWidth="1"/>
    <col min="6660" max="6660" width="22.5703125" style="2" customWidth="1"/>
    <col min="6661" max="6661" width="8" style="2" customWidth="1"/>
    <col min="6662" max="6663" width="1.7109375" style="2" customWidth="1"/>
    <col min="6664" max="6664" width="15" style="2" customWidth="1"/>
    <col min="6665" max="6665" width="4" style="2" customWidth="1"/>
    <col min="6666" max="6666" width="13.5703125" style="2" customWidth="1"/>
    <col min="6667" max="6667" width="3.85546875" style="2" customWidth="1"/>
    <col min="6668" max="6668" width="16.140625" style="2" customWidth="1"/>
    <col min="6669" max="6669" width="1.7109375" style="2" customWidth="1"/>
    <col min="6670" max="6670" width="3.42578125" style="2" customWidth="1"/>
    <col min="6671" max="6671" width="5.7109375" style="2" customWidth="1"/>
    <col min="6672" max="6672" width="23.5703125" style="2" customWidth="1"/>
    <col min="6673" max="6673" width="22.5703125" style="2" customWidth="1"/>
    <col min="6674" max="6674" width="8" style="2" customWidth="1"/>
    <col min="6675" max="6676" width="1.7109375" style="2" customWidth="1"/>
    <col min="6677" max="6677" width="15" style="2" customWidth="1"/>
    <col min="6678" max="6678" width="4" style="2" customWidth="1"/>
    <col min="6679" max="6679" width="16.28515625" style="2" customWidth="1"/>
    <col min="6680" max="6680" width="2.5703125" style="2" customWidth="1"/>
    <col min="6681" max="6681" width="16.140625" style="2" customWidth="1"/>
    <col min="6682" max="6682" width="1.7109375" style="2" customWidth="1"/>
    <col min="6683" max="6683" width="26.7109375" style="2" customWidth="1"/>
    <col min="6684" max="6684" width="2.42578125" style="2" customWidth="1"/>
    <col min="6685" max="6912" width="11.42578125" style="2"/>
    <col min="6913" max="6913" width="3.42578125" style="2" customWidth="1"/>
    <col min="6914" max="6914" width="12.42578125" style="2" customWidth="1"/>
    <col min="6915" max="6915" width="16.5703125" style="2" customWidth="1"/>
    <col min="6916" max="6916" width="22.5703125" style="2" customWidth="1"/>
    <col min="6917" max="6917" width="8" style="2" customWidth="1"/>
    <col min="6918" max="6919" width="1.7109375" style="2" customWidth="1"/>
    <col min="6920" max="6920" width="15" style="2" customWidth="1"/>
    <col min="6921" max="6921" width="4" style="2" customWidth="1"/>
    <col min="6922" max="6922" width="13.5703125" style="2" customWidth="1"/>
    <col min="6923" max="6923" width="3.85546875" style="2" customWidth="1"/>
    <col min="6924" max="6924" width="16.140625" style="2" customWidth="1"/>
    <col min="6925" max="6925" width="1.7109375" style="2" customWidth="1"/>
    <col min="6926" max="6926" width="3.42578125" style="2" customWidth="1"/>
    <col min="6927" max="6927" width="5.7109375" style="2" customWidth="1"/>
    <col min="6928" max="6928" width="23.5703125" style="2" customWidth="1"/>
    <col min="6929" max="6929" width="22.5703125" style="2" customWidth="1"/>
    <col min="6930" max="6930" width="8" style="2" customWidth="1"/>
    <col min="6931" max="6932" width="1.7109375" style="2" customWidth="1"/>
    <col min="6933" max="6933" width="15" style="2" customWidth="1"/>
    <col min="6934" max="6934" width="4" style="2" customWidth="1"/>
    <col min="6935" max="6935" width="16.28515625" style="2" customWidth="1"/>
    <col min="6936" max="6936" width="2.5703125" style="2" customWidth="1"/>
    <col min="6937" max="6937" width="16.140625" style="2" customWidth="1"/>
    <col min="6938" max="6938" width="1.7109375" style="2" customWidth="1"/>
    <col min="6939" max="6939" width="26.7109375" style="2" customWidth="1"/>
    <col min="6940" max="6940" width="2.42578125" style="2" customWidth="1"/>
    <col min="6941" max="7168" width="11.42578125" style="2"/>
    <col min="7169" max="7169" width="3.42578125" style="2" customWidth="1"/>
    <col min="7170" max="7170" width="12.42578125" style="2" customWidth="1"/>
    <col min="7171" max="7171" width="16.5703125" style="2" customWidth="1"/>
    <col min="7172" max="7172" width="22.5703125" style="2" customWidth="1"/>
    <col min="7173" max="7173" width="8" style="2" customWidth="1"/>
    <col min="7174" max="7175" width="1.7109375" style="2" customWidth="1"/>
    <col min="7176" max="7176" width="15" style="2" customWidth="1"/>
    <col min="7177" max="7177" width="4" style="2" customWidth="1"/>
    <col min="7178" max="7178" width="13.5703125" style="2" customWidth="1"/>
    <col min="7179" max="7179" width="3.85546875" style="2" customWidth="1"/>
    <col min="7180" max="7180" width="16.140625" style="2" customWidth="1"/>
    <col min="7181" max="7181" width="1.7109375" style="2" customWidth="1"/>
    <col min="7182" max="7182" width="3.42578125" style="2" customWidth="1"/>
    <col min="7183" max="7183" width="5.7109375" style="2" customWidth="1"/>
    <col min="7184" max="7184" width="23.5703125" style="2" customWidth="1"/>
    <col min="7185" max="7185" width="22.5703125" style="2" customWidth="1"/>
    <col min="7186" max="7186" width="8" style="2" customWidth="1"/>
    <col min="7187" max="7188" width="1.7109375" style="2" customWidth="1"/>
    <col min="7189" max="7189" width="15" style="2" customWidth="1"/>
    <col min="7190" max="7190" width="4" style="2" customWidth="1"/>
    <col min="7191" max="7191" width="16.28515625" style="2" customWidth="1"/>
    <col min="7192" max="7192" width="2.5703125" style="2" customWidth="1"/>
    <col min="7193" max="7193" width="16.140625" style="2" customWidth="1"/>
    <col min="7194" max="7194" width="1.7109375" style="2" customWidth="1"/>
    <col min="7195" max="7195" width="26.7109375" style="2" customWidth="1"/>
    <col min="7196" max="7196" width="2.42578125" style="2" customWidth="1"/>
    <col min="7197" max="7424" width="11.42578125" style="2"/>
    <col min="7425" max="7425" width="3.42578125" style="2" customWidth="1"/>
    <col min="7426" max="7426" width="12.42578125" style="2" customWidth="1"/>
    <col min="7427" max="7427" width="16.5703125" style="2" customWidth="1"/>
    <col min="7428" max="7428" width="22.5703125" style="2" customWidth="1"/>
    <col min="7429" max="7429" width="8" style="2" customWidth="1"/>
    <col min="7430" max="7431" width="1.7109375" style="2" customWidth="1"/>
    <col min="7432" max="7432" width="15" style="2" customWidth="1"/>
    <col min="7433" max="7433" width="4" style="2" customWidth="1"/>
    <col min="7434" max="7434" width="13.5703125" style="2" customWidth="1"/>
    <col min="7435" max="7435" width="3.85546875" style="2" customWidth="1"/>
    <col min="7436" max="7436" width="16.140625" style="2" customWidth="1"/>
    <col min="7437" max="7437" width="1.7109375" style="2" customWidth="1"/>
    <col min="7438" max="7438" width="3.42578125" style="2" customWidth="1"/>
    <col min="7439" max="7439" width="5.7109375" style="2" customWidth="1"/>
    <col min="7440" max="7440" width="23.5703125" style="2" customWidth="1"/>
    <col min="7441" max="7441" width="22.5703125" style="2" customWidth="1"/>
    <col min="7442" max="7442" width="8" style="2" customWidth="1"/>
    <col min="7443" max="7444" width="1.7109375" style="2" customWidth="1"/>
    <col min="7445" max="7445" width="15" style="2" customWidth="1"/>
    <col min="7446" max="7446" width="4" style="2" customWidth="1"/>
    <col min="7447" max="7447" width="16.28515625" style="2" customWidth="1"/>
    <col min="7448" max="7448" width="2.5703125" style="2" customWidth="1"/>
    <col min="7449" max="7449" width="16.140625" style="2" customWidth="1"/>
    <col min="7450" max="7450" width="1.7109375" style="2" customWidth="1"/>
    <col min="7451" max="7451" width="26.7109375" style="2" customWidth="1"/>
    <col min="7452" max="7452" width="2.42578125" style="2" customWidth="1"/>
    <col min="7453" max="7680" width="11.42578125" style="2"/>
    <col min="7681" max="7681" width="3.42578125" style="2" customWidth="1"/>
    <col min="7682" max="7682" width="12.42578125" style="2" customWidth="1"/>
    <col min="7683" max="7683" width="16.5703125" style="2" customWidth="1"/>
    <col min="7684" max="7684" width="22.5703125" style="2" customWidth="1"/>
    <col min="7685" max="7685" width="8" style="2" customWidth="1"/>
    <col min="7686" max="7687" width="1.7109375" style="2" customWidth="1"/>
    <col min="7688" max="7688" width="15" style="2" customWidth="1"/>
    <col min="7689" max="7689" width="4" style="2" customWidth="1"/>
    <col min="7690" max="7690" width="13.5703125" style="2" customWidth="1"/>
    <col min="7691" max="7691" width="3.85546875" style="2" customWidth="1"/>
    <col min="7692" max="7692" width="16.140625" style="2" customWidth="1"/>
    <col min="7693" max="7693" width="1.7109375" style="2" customWidth="1"/>
    <col min="7694" max="7694" width="3.42578125" style="2" customWidth="1"/>
    <col min="7695" max="7695" width="5.7109375" style="2" customWidth="1"/>
    <col min="7696" max="7696" width="23.5703125" style="2" customWidth="1"/>
    <col min="7697" max="7697" width="22.5703125" style="2" customWidth="1"/>
    <col min="7698" max="7698" width="8" style="2" customWidth="1"/>
    <col min="7699" max="7700" width="1.7109375" style="2" customWidth="1"/>
    <col min="7701" max="7701" width="15" style="2" customWidth="1"/>
    <col min="7702" max="7702" width="4" style="2" customWidth="1"/>
    <col min="7703" max="7703" width="16.28515625" style="2" customWidth="1"/>
    <col min="7704" max="7704" width="2.5703125" style="2" customWidth="1"/>
    <col min="7705" max="7705" width="16.140625" style="2" customWidth="1"/>
    <col min="7706" max="7706" width="1.7109375" style="2" customWidth="1"/>
    <col min="7707" max="7707" width="26.7109375" style="2" customWidth="1"/>
    <col min="7708" max="7708" width="2.42578125" style="2" customWidth="1"/>
    <col min="7709" max="7936" width="11.42578125" style="2"/>
    <col min="7937" max="7937" width="3.42578125" style="2" customWidth="1"/>
    <col min="7938" max="7938" width="12.42578125" style="2" customWidth="1"/>
    <col min="7939" max="7939" width="16.5703125" style="2" customWidth="1"/>
    <col min="7940" max="7940" width="22.5703125" style="2" customWidth="1"/>
    <col min="7941" max="7941" width="8" style="2" customWidth="1"/>
    <col min="7942" max="7943" width="1.7109375" style="2" customWidth="1"/>
    <col min="7944" max="7944" width="15" style="2" customWidth="1"/>
    <col min="7945" max="7945" width="4" style="2" customWidth="1"/>
    <col min="7946" max="7946" width="13.5703125" style="2" customWidth="1"/>
    <col min="7947" max="7947" width="3.85546875" style="2" customWidth="1"/>
    <col min="7948" max="7948" width="16.140625" style="2" customWidth="1"/>
    <col min="7949" max="7949" width="1.7109375" style="2" customWidth="1"/>
    <col min="7950" max="7950" width="3.42578125" style="2" customWidth="1"/>
    <col min="7951" max="7951" width="5.7109375" style="2" customWidth="1"/>
    <col min="7952" max="7952" width="23.5703125" style="2" customWidth="1"/>
    <col min="7953" max="7953" width="22.5703125" style="2" customWidth="1"/>
    <col min="7954" max="7954" width="8" style="2" customWidth="1"/>
    <col min="7955" max="7956" width="1.7109375" style="2" customWidth="1"/>
    <col min="7957" max="7957" width="15" style="2" customWidth="1"/>
    <col min="7958" max="7958" width="4" style="2" customWidth="1"/>
    <col min="7959" max="7959" width="16.28515625" style="2" customWidth="1"/>
    <col min="7960" max="7960" width="2.5703125" style="2" customWidth="1"/>
    <col min="7961" max="7961" width="16.140625" style="2" customWidth="1"/>
    <col min="7962" max="7962" width="1.7109375" style="2" customWidth="1"/>
    <col min="7963" max="7963" width="26.7109375" style="2" customWidth="1"/>
    <col min="7964" max="7964" width="2.42578125" style="2" customWidth="1"/>
    <col min="7965" max="8192" width="11.42578125" style="2"/>
    <col min="8193" max="8193" width="3.42578125" style="2" customWidth="1"/>
    <col min="8194" max="8194" width="12.42578125" style="2" customWidth="1"/>
    <col min="8195" max="8195" width="16.5703125" style="2" customWidth="1"/>
    <col min="8196" max="8196" width="22.5703125" style="2" customWidth="1"/>
    <col min="8197" max="8197" width="8" style="2" customWidth="1"/>
    <col min="8198" max="8199" width="1.7109375" style="2" customWidth="1"/>
    <col min="8200" max="8200" width="15" style="2" customWidth="1"/>
    <col min="8201" max="8201" width="4" style="2" customWidth="1"/>
    <col min="8202" max="8202" width="13.5703125" style="2" customWidth="1"/>
    <col min="8203" max="8203" width="3.85546875" style="2" customWidth="1"/>
    <col min="8204" max="8204" width="16.140625" style="2" customWidth="1"/>
    <col min="8205" max="8205" width="1.7109375" style="2" customWidth="1"/>
    <col min="8206" max="8206" width="3.42578125" style="2" customWidth="1"/>
    <col min="8207" max="8207" width="5.7109375" style="2" customWidth="1"/>
    <col min="8208" max="8208" width="23.5703125" style="2" customWidth="1"/>
    <col min="8209" max="8209" width="22.5703125" style="2" customWidth="1"/>
    <col min="8210" max="8210" width="8" style="2" customWidth="1"/>
    <col min="8211" max="8212" width="1.7109375" style="2" customWidth="1"/>
    <col min="8213" max="8213" width="15" style="2" customWidth="1"/>
    <col min="8214" max="8214" width="4" style="2" customWidth="1"/>
    <col min="8215" max="8215" width="16.28515625" style="2" customWidth="1"/>
    <col min="8216" max="8216" width="2.5703125" style="2" customWidth="1"/>
    <col min="8217" max="8217" width="16.140625" style="2" customWidth="1"/>
    <col min="8218" max="8218" width="1.7109375" style="2" customWidth="1"/>
    <col min="8219" max="8219" width="26.7109375" style="2" customWidth="1"/>
    <col min="8220" max="8220" width="2.42578125" style="2" customWidth="1"/>
    <col min="8221" max="8448" width="11.42578125" style="2"/>
    <col min="8449" max="8449" width="3.42578125" style="2" customWidth="1"/>
    <col min="8450" max="8450" width="12.42578125" style="2" customWidth="1"/>
    <col min="8451" max="8451" width="16.5703125" style="2" customWidth="1"/>
    <col min="8452" max="8452" width="22.5703125" style="2" customWidth="1"/>
    <col min="8453" max="8453" width="8" style="2" customWidth="1"/>
    <col min="8454" max="8455" width="1.7109375" style="2" customWidth="1"/>
    <col min="8456" max="8456" width="15" style="2" customWidth="1"/>
    <col min="8457" max="8457" width="4" style="2" customWidth="1"/>
    <col min="8458" max="8458" width="13.5703125" style="2" customWidth="1"/>
    <col min="8459" max="8459" width="3.85546875" style="2" customWidth="1"/>
    <col min="8460" max="8460" width="16.140625" style="2" customWidth="1"/>
    <col min="8461" max="8461" width="1.7109375" style="2" customWidth="1"/>
    <col min="8462" max="8462" width="3.42578125" style="2" customWidth="1"/>
    <col min="8463" max="8463" width="5.7109375" style="2" customWidth="1"/>
    <col min="8464" max="8464" width="23.5703125" style="2" customWidth="1"/>
    <col min="8465" max="8465" width="22.5703125" style="2" customWidth="1"/>
    <col min="8466" max="8466" width="8" style="2" customWidth="1"/>
    <col min="8467" max="8468" width="1.7109375" style="2" customWidth="1"/>
    <col min="8469" max="8469" width="15" style="2" customWidth="1"/>
    <col min="8470" max="8470" width="4" style="2" customWidth="1"/>
    <col min="8471" max="8471" width="16.28515625" style="2" customWidth="1"/>
    <col min="8472" max="8472" width="2.5703125" style="2" customWidth="1"/>
    <col min="8473" max="8473" width="16.140625" style="2" customWidth="1"/>
    <col min="8474" max="8474" width="1.7109375" style="2" customWidth="1"/>
    <col min="8475" max="8475" width="26.7109375" style="2" customWidth="1"/>
    <col min="8476" max="8476" width="2.42578125" style="2" customWidth="1"/>
    <col min="8477" max="8704" width="11.42578125" style="2"/>
    <col min="8705" max="8705" width="3.42578125" style="2" customWidth="1"/>
    <col min="8706" max="8706" width="12.42578125" style="2" customWidth="1"/>
    <col min="8707" max="8707" width="16.5703125" style="2" customWidth="1"/>
    <col min="8708" max="8708" width="22.5703125" style="2" customWidth="1"/>
    <col min="8709" max="8709" width="8" style="2" customWidth="1"/>
    <col min="8710" max="8711" width="1.7109375" style="2" customWidth="1"/>
    <col min="8712" max="8712" width="15" style="2" customWidth="1"/>
    <col min="8713" max="8713" width="4" style="2" customWidth="1"/>
    <col min="8714" max="8714" width="13.5703125" style="2" customWidth="1"/>
    <col min="8715" max="8715" width="3.85546875" style="2" customWidth="1"/>
    <col min="8716" max="8716" width="16.140625" style="2" customWidth="1"/>
    <col min="8717" max="8717" width="1.7109375" style="2" customWidth="1"/>
    <col min="8718" max="8718" width="3.42578125" style="2" customWidth="1"/>
    <col min="8719" max="8719" width="5.7109375" style="2" customWidth="1"/>
    <col min="8720" max="8720" width="23.5703125" style="2" customWidth="1"/>
    <col min="8721" max="8721" width="22.5703125" style="2" customWidth="1"/>
    <col min="8722" max="8722" width="8" style="2" customWidth="1"/>
    <col min="8723" max="8724" width="1.7109375" style="2" customWidth="1"/>
    <col min="8725" max="8725" width="15" style="2" customWidth="1"/>
    <col min="8726" max="8726" width="4" style="2" customWidth="1"/>
    <col min="8727" max="8727" width="16.28515625" style="2" customWidth="1"/>
    <col min="8728" max="8728" width="2.5703125" style="2" customWidth="1"/>
    <col min="8729" max="8729" width="16.140625" style="2" customWidth="1"/>
    <col min="8730" max="8730" width="1.7109375" style="2" customWidth="1"/>
    <col min="8731" max="8731" width="26.7109375" style="2" customWidth="1"/>
    <col min="8732" max="8732" width="2.42578125" style="2" customWidth="1"/>
    <col min="8733" max="8960" width="11.42578125" style="2"/>
    <col min="8961" max="8961" width="3.42578125" style="2" customWidth="1"/>
    <col min="8962" max="8962" width="12.42578125" style="2" customWidth="1"/>
    <col min="8963" max="8963" width="16.5703125" style="2" customWidth="1"/>
    <col min="8964" max="8964" width="22.5703125" style="2" customWidth="1"/>
    <col min="8965" max="8965" width="8" style="2" customWidth="1"/>
    <col min="8966" max="8967" width="1.7109375" style="2" customWidth="1"/>
    <col min="8968" max="8968" width="15" style="2" customWidth="1"/>
    <col min="8969" max="8969" width="4" style="2" customWidth="1"/>
    <col min="8970" max="8970" width="13.5703125" style="2" customWidth="1"/>
    <col min="8971" max="8971" width="3.85546875" style="2" customWidth="1"/>
    <col min="8972" max="8972" width="16.140625" style="2" customWidth="1"/>
    <col min="8973" max="8973" width="1.7109375" style="2" customWidth="1"/>
    <col min="8974" max="8974" width="3.42578125" style="2" customWidth="1"/>
    <col min="8975" max="8975" width="5.7109375" style="2" customWidth="1"/>
    <col min="8976" max="8976" width="23.5703125" style="2" customWidth="1"/>
    <col min="8977" max="8977" width="22.5703125" style="2" customWidth="1"/>
    <col min="8978" max="8978" width="8" style="2" customWidth="1"/>
    <col min="8979" max="8980" width="1.7109375" style="2" customWidth="1"/>
    <col min="8981" max="8981" width="15" style="2" customWidth="1"/>
    <col min="8982" max="8982" width="4" style="2" customWidth="1"/>
    <col min="8983" max="8983" width="16.28515625" style="2" customWidth="1"/>
    <col min="8984" max="8984" width="2.5703125" style="2" customWidth="1"/>
    <col min="8985" max="8985" width="16.140625" style="2" customWidth="1"/>
    <col min="8986" max="8986" width="1.7109375" style="2" customWidth="1"/>
    <col min="8987" max="8987" width="26.7109375" style="2" customWidth="1"/>
    <col min="8988" max="8988" width="2.42578125" style="2" customWidth="1"/>
    <col min="8989" max="9216" width="11.42578125" style="2"/>
    <col min="9217" max="9217" width="3.42578125" style="2" customWidth="1"/>
    <col min="9218" max="9218" width="12.42578125" style="2" customWidth="1"/>
    <col min="9219" max="9219" width="16.5703125" style="2" customWidth="1"/>
    <col min="9220" max="9220" width="22.5703125" style="2" customWidth="1"/>
    <col min="9221" max="9221" width="8" style="2" customWidth="1"/>
    <col min="9222" max="9223" width="1.7109375" style="2" customWidth="1"/>
    <col min="9224" max="9224" width="15" style="2" customWidth="1"/>
    <col min="9225" max="9225" width="4" style="2" customWidth="1"/>
    <col min="9226" max="9226" width="13.5703125" style="2" customWidth="1"/>
    <col min="9227" max="9227" width="3.85546875" style="2" customWidth="1"/>
    <col min="9228" max="9228" width="16.140625" style="2" customWidth="1"/>
    <col min="9229" max="9229" width="1.7109375" style="2" customWidth="1"/>
    <col min="9230" max="9230" width="3.42578125" style="2" customWidth="1"/>
    <col min="9231" max="9231" width="5.7109375" style="2" customWidth="1"/>
    <col min="9232" max="9232" width="23.5703125" style="2" customWidth="1"/>
    <col min="9233" max="9233" width="22.5703125" style="2" customWidth="1"/>
    <col min="9234" max="9234" width="8" style="2" customWidth="1"/>
    <col min="9235" max="9236" width="1.7109375" style="2" customWidth="1"/>
    <col min="9237" max="9237" width="15" style="2" customWidth="1"/>
    <col min="9238" max="9238" width="4" style="2" customWidth="1"/>
    <col min="9239" max="9239" width="16.28515625" style="2" customWidth="1"/>
    <col min="9240" max="9240" width="2.5703125" style="2" customWidth="1"/>
    <col min="9241" max="9241" width="16.140625" style="2" customWidth="1"/>
    <col min="9242" max="9242" width="1.7109375" style="2" customWidth="1"/>
    <col min="9243" max="9243" width="26.7109375" style="2" customWidth="1"/>
    <col min="9244" max="9244" width="2.42578125" style="2" customWidth="1"/>
    <col min="9245" max="9472" width="11.42578125" style="2"/>
    <col min="9473" max="9473" width="3.42578125" style="2" customWidth="1"/>
    <col min="9474" max="9474" width="12.42578125" style="2" customWidth="1"/>
    <col min="9475" max="9475" width="16.5703125" style="2" customWidth="1"/>
    <col min="9476" max="9476" width="22.5703125" style="2" customWidth="1"/>
    <col min="9477" max="9477" width="8" style="2" customWidth="1"/>
    <col min="9478" max="9479" width="1.7109375" style="2" customWidth="1"/>
    <col min="9480" max="9480" width="15" style="2" customWidth="1"/>
    <col min="9481" max="9481" width="4" style="2" customWidth="1"/>
    <col min="9482" max="9482" width="13.5703125" style="2" customWidth="1"/>
    <col min="9483" max="9483" width="3.85546875" style="2" customWidth="1"/>
    <col min="9484" max="9484" width="16.140625" style="2" customWidth="1"/>
    <col min="9485" max="9485" width="1.7109375" style="2" customWidth="1"/>
    <col min="9486" max="9486" width="3.42578125" style="2" customWidth="1"/>
    <col min="9487" max="9487" width="5.7109375" style="2" customWidth="1"/>
    <col min="9488" max="9488" width="23.5703125" style="2" customWidth="1"/>
    <col min="9489" max="9489" width="22.5703125" style="2" customWidth="1"/>
    <col min="9490" max="9490" width="8" style="2" customWidth="1"/>
    <col min="9491" max="9492" width="1.7109375" style="2" customWidth="1"/>
    <col min="9493" max="9493" width="15" style="2" customWidth="1"/>
    <col min="9494" max="9494" width="4" style="2" customWidth="1"/>
    <col min="9495" max="9495" width="16.28515625" style="2" customWidth="1"/>
    <col min="9496" max="9496" width="2.5703125" style="2" customWidth="1"/>
    <col min="9497" max="9497" width="16.140625" style="2" customWidth="1"/>
    <col min="9498" max="9498" width="1.7109375" style="2" customWidth="1"/>
    <col min="9499" max="9499" width="26.7109375" style="2" customWidth="1"/>
    <col min="9500" max="9500" width="2.42578125" style="2" customWidth="1"/>
    <col min="9501" max="9728" width="11.42578125" style="2"/>
    <col min="9729" max="9729" width="3.42578125" style="2" customWidth="1"/>
    <col min="9730" max="9730" width="12.42578125" style="2" customWidth="1"/>
    <col min="9731" max="9731" width="16.5703125" style="2" customWidth="1"/>
    <col min="9732" max="9732" width="22.5703125" style="2" customWidth="1"/>
    <col min="9733" max="9733" width="8" style="2" customWidth="1"/>
    <col min="9734" max="9735" width="1.7109375" style="2" customWidth="1"/>
    <col min="9736" max="9736" width="15" style="2" customWidth="1"/>
    <col min="9737" max="9737" width="4" style="2" customWidth="1"/>
    <col min="9738" max="9738" width="13.5703125" style="2" customWidth="1"/>
    <col min="9739" max="9739" width="3.85546875" style="2" customWidth="1"/>
    <col min="9740" max="9740" width="16.140625" style="2" customWidth="1"/>
    <col min="9741" max="9741" width="1.7109375" style="2" customWidth="1"/>
    <col min="9742" max="9742" width="3.42578125" style="2" customWidth="1"/>
    <col min="9743" max="9743" width="5.7109375" style="2" customWidth="1"/>
    <col min="9744" max="9744" width="23.5703125" style="2" customWidth="1"/>
    <col min="9745" max="9745" width="22.5703125" style="2" customWidth="1"/>
    <col min="9746" max="9746" width="8" style="2" customWidth="1"/>
    <col min="9747" max="9748" width="1.7109375" style="2" customWidth="1"/>
    <col min="9749" max="9749" width="15" style="2" customWidth="1"/>
    <col min="9750" max="9750" width="4" style="2" customWidth="1"/>
    <col min="9751" max="9751" width="16.28515625" style="2" customWidth="1"/>
    <col min="9752" max="9752" width="2.5703125" style="2" customWidth="1"/>
    <col min="9753" max="9753" width="16.140625" style="2" customWidth="1"/>
    <col min="9754" max="9754" width="1.7109375" style="2" customWidth="1"/>
    <col min="9755" max="9755" width="26.7109375" style="2" customWidth="1"/>
    <col min="9756" max="9756" width="2.42578125" style="2" customWidth="1"/>
    <col min="9757" max="9984" width="11.42578125" style="2"/>
    <col min="9985" max="9985" width="3.42578125" style="2" customWidth="1"/>
    <col min="9986" max="9986" width="12.42578125" style="2" customWidth="1"/>
    <col min="9987" max="9987" width="16.5703125" style="2" customWidth="1"/>
    <col min="9988" max="9988" width="22.5703125" style="2" customWidth="1"/>
    <col min="9989" max="9989" width="8" style="2" customWidth="1"/>
    <col min="9990" max="9991" width="1.7109375" style="2" customWidth="1"/>
    <col min="9992" max="9992" width="15" style="2" customWidth="1"/>
    <col min="9993" max="9993" width="4" style="2" customWidth="1"/>
    <col min="9994" max="9994" width="13.5703125" style="2" customWidth="1"/>
    <col min="9995" max="9995" width="3.85546875" style="2" customWidth="1"/>
    <col min="9996" max="9996" width="16.140625" style="2" customWidth="1"/>
    <col min="9997" max="9997" width="1.7109375" style="2" customWidth="1"/>
    <col min="9998" max="9998" width="3.42578125" style="2" customWidth="1"/>
    <col min="9999" max="9999" width="5.7109375" style="2" customWidth="1"/>
    <col min="10000" max="10000" width="23.5703125" style="2" customWidth="1"/>
    <col min="10001" max="10001" width="22.5703125" style="2" customWidth="1"/>
    <col min="10002" max="10002" width="8" style="2" customWidth="1"/>
    <col min="10003" max="10004" width="1.7109375" style="2" customWidth="1"/>
    <col min="10005" max="10005" width="15" style="2" customWidth="1"/>
    <col min="10006" max="10006" width="4" style="2" customWidth="1"/>
    <col min="10007" max="10007" width="16.28515625" style="2" customWidth="1"/>
    <col min="10008" max="10008" width="2.5703125" style="2" customWidth="1"/>
    <col min="10009" max="10009" width="16.140625" style="2" customWidth="1"/>
    <col min="10010" max="10010" width="1.7109375" style="2" customWidth="1"/>
    <col min="10011" max="10011" width="26.7109375" style="2" customWidth="1"/>
    <col min="10012" max="10012" width="2.42578125" style="2" customWidth="1"/>
    <col min="10013" max="10240" width="11.42578125" style="2"/>
    <col min="10241" max="10241" width="3.42578125" style="2" customWidth="1"/>
    <col min="10242" max="10242" width="12.42578125" style="2" customWidth="1"/>
    <col min="10243" max="10243" width="16.5703125" style="2" customWidth="1"/>
    <col min="10244" max="10244" width="22.5703125" style="2" customWidth="1"/>
    <col min="10245" max="10245" width="8" style="2" customWidth="1"/>
    <col min="10246" max="10247" width="1.7109375" style="2" customWidth="1"/>
    <col min="10248" max="10248" width="15" style="2" customWidth="1"/>
    <col min="10249" max="10249" width="4" style="2" customWidth="1"/>
    <col min="10250" max="10250" width="13.5703125" style="2" customWidth="1"/>
    <col min="10251" max="10251" width="3.85546875" style="2" customWidth="1"/>
    <col min="10252" max="10252" width="16.140625" style="2" customWidth="1"/>
    <col min="10253" max="10253" width="1.7109375" style="2" customWidth="1"/>
    <col min="10254" max="10254" width="3.42578125" style="2" customWidth="1"/>
    <col min="10255" max="10255" width="5.7109375" style="2" customWidth="1"/>
    <col min="10256" max="10256" width="23.5703125" style="2" customWidth="1"/>
    <col min="10257" max="10257" width="22.5703125" style="2" customWidth="1"/>
    <col min="10258" max="10258" width="8" style="2" customWidth="1"/>
    <col min="10259" max="10260" width="1.7109375" style="2" customWidth="1"/>
    <col min="10261" max="10261" width="15" style="2" customWidth="1"/>
    <col min="10262" max="10262" width="4" style="2" customWidth="1"/>
    <col min="10263" max="10263" width="16.28515625" style="2" customWidth="1"/>
    <col min="10264" max="10264" width="2.5703125" style="2" customWidth="1"/>
    <col min="10265" max="10265" width="16.140625" style="2" customWidth="1"/>
    <col min="10266" max="10266" width="1.7109375" style="2" customWidth="1"/>
    <col min="10267" max="10267" width="26.7109375" style="2" customWidth="1"/>
    <col min="10268" max="10268" width="2.42578125" style="2" customWidth="1"/>
    <col min="10269" max="10496" width="11.42578125" style="2"/>
    <col min="10497" max="10497" width="3.42578125" style="2" customWidth="1"/>
    <col min="10498" max="10498" width="12.42578125" style="2" customWidth="1"/>
    <col min="10499" max="10499" width="16.5703125" style="2" customWidth="1"/>
    <col min="10500" max="10500" width="22.5703125" style="2" customWidth="1"/>
    <col min="10501" max="10501" width="8" style="2" customWidth="1"/>
    <col min="10502" max="10503" width="1.7109375" style="2" customWidth="1"/>
    <col min="10504" max="10504" width="15" style="2" customWidth="1"/>
    <col min="10505" max="10505" width="4" style="2" customWidth="1"/>
    <col min="10506" max="10506" width="13.5703125" style="2" customWidth="1"/>
    <col min="10507" max="10507" width="3.85546875" style="2" customWidth="1"/>
    <col min="10508" max="10508" width="16.140625" style="2" customWidth="1"/>
    <col min="10509" max="10509" width="1.7109375" style="2" customWidth="1"/>
    <col min="10510" max="10510" width="3.42578125" style="2" customWidth="1"/>
    <col min="10511" max="10511" width="5.7109375" style="2" customWidth="1"/>
    <col min="10512" max="10512" width="23.5703125" style="2" customWidth="1"/>
    <col min="10513" max="10513" width="22.5703125" style="2" customWidth="1"/>
    <col min="10514" max="10514" width="8" style="2" customWidth="1"/>
    <col min="10515" max="10516" width="1.7109375" style="2" customWidth="1"/>
    <col min="10517" max="10517" width="15" style="2" customWidth="1"/>
    <col min="10518" max="10518" width="4" style="2" customWidth="1"/>
    <col min="10519" max="10519" width="16.28515625" style="2" customWidth="1"/>
    <col min="10520" max="10520" width="2.5703125" style="2" customWidth="1"/>
    <col min="10521" max="10521" width="16.140625" style="2" customWidth="1"/>
    <col min="10522" max="10522" width="1.7109375" style="2" customWidth="1"/>
    <col min="10523" max="10523" width="26.7109375" style="2" customWidth="1"/>
    <col min="10524" max="10524" width="2.42578125" style="2" customWidth="1"/>
    <col min="10525" max="10752" width="11.42578125" style="2"/>
    <col min="10753" max="10753" width="3.42578125" style="2" customWidth="1"/>
    <col min="10754" max="10754" width="12.42578125" style="2" customWidth="1"/>
    <col min="10755" max="10755" width="16.5703125" style="2" customWidth="1"/>
    <col min="10756" max="10756" width="22.5703125" style="2" customWidth="1"/>
    <col min="10757" max="10757" width="8" style="2" customWidth="1"/>
    <col min="10758" max="10759" width="1.7109375" style="2" customWidth="1"/>
    <col min="10760" max="10760" width="15" style="2" customWidth="1"/>
    <col min="10761" max="10761" width="4" style="2" customWidth="1"/>
    <col min="10762" max="10762" width="13.5703125" style="2" customWidth="1"/>
    <col min="10763" max="10763" width="3.85546875" style="2" customWidth="1"/>
    <col min="10764" max="10764" width="16.140625" style="2" customWidth="1"/>
    <col min="10765" max="10765" width="1.7109375" style="2" customWidth="1"/>
    <col min="10766" max="10766" width="3.42578125" style="2" customWidth="1"/>
    <col min="10767" max="10767" width="5.7109375" style="2" customWidth="1"/>
    <col min="10768" max="10768" width="23.5703125" style="2" customWidth="1"/>
    <col min="10769" max="10769" width="22.5703125" style="2" customWidth="1"/>
    <col min="10770" max="10770" width="8" style="2" customWidth="1"/>
    <col min="10771" max="10772" width="1.7109375" style="2" customWidth="1"/>
    <col min="10773" max="10773" width="15" style="2" customWidth="1"/>
    <col min="10774" max="10774" width="4" style="2" customWidth="1"/>
    <col min="10775" max="10775" width="16.28515625" style="2" customWidth="1"/>
    <col min="10776" max="10776" width="2.5703125" style="2" customWidth="1"/>
    <col min="10777" max="10777" width="16.140625" style="2" customWidth="1"/>
    <col min="10778" max="10778" width="1.7109375" style="2" customWidth="1"/>
    <col min="10779" max="10779" width="26.7109375" style="2" customWidth="1"/>
    <col min="10780" max="10780" width="2.42578125" style="2" customWidth="1"/>
    <col min="10781" max="11008" width="11.42578125" style="2"/>
    <col min="11009" max="11009" width="3.42578125" style="2" customWidth="1"/>
    <col min="11010" max="11010" width="12.42578125" style="2" customWidth="1"/>
    <col min="11011" max="11011" width="16.5703125" style="2" customWidth="1"/>
    <col min="11012" max="11012" width="22.5703125" style="2" customWidth="1"/>
    <col min="11013" max="11013" width="8" style="2" customWidth="1"/>
    <col min="11014" max="11015" width="1.7109375" style="2" customWidth="1"/>
    <col min="11016" max="11016" width="15" style="2" customWidth="1"/>
    <col min="11017" max="11017" width="4" style="2" customWidth="1"/>
    <col min="11018" max="11018" width="13.5703125" style="2" customWidth="1"/>
    <col min="11019" max="11019" width="3.85546875" style="2" customWidth="1"/>
    <col min="11020" max="11020" width="16.140625" style="2" customWidth="1"/>
    <col min="11021" max="11021" width="1.7109375" style="2" customWidth="1"/>
    <col min="11022" max="11022" width="3.42578125" style="2" customWidth="1"/>
    <col min="11023" max="11023" width="5.7109375" style="2" customWidth="1"/>
    <col min="11024" max="11024" width="23.5703125" style="2" customWidth="1"/>
    <col min="11025" max="11025" width="22.5703125" style="2" customWidth="1"/>
    <col min="11026" max="11026" width="8" style="2" customWidth="1"/>
    <col min="11027" max="11028" width="1.7109375" style="2" customWidth="1"/>
    <col min="11029" max="11029" width="15" style="2" customWidth="1"/>
    <col min="11030" max="11030" width="4" style="2" customWidth="1"/>
    <col min="11031" max="11031" width="16.28515625" style="2" customWidth="1"/>
    <col min="11032" max="11032" width="2.5703125" style="2" customWidth="1"/>
    <col min="11033" max="11033" width="16.140625" style="2" customWidth="1"/>
    <col min="11034" max="11034" width="1.7109375" style="2" customWidth="1"/>
    <col min="11035" max="11035" width="26.7109375" style="2" customWidth="1"/>
    <col min="11036" max="11036" width="2.42578125" style="2" customWidth="1"/>
    <col min="11037" max="11264" width="11.42578125" style="2"/>
    <col min="11265" max="11265" width="3.42578125" style="2" customWidth="1"/>
    <col min="11266" max="11266" width="12.42578125" style="2" customWidth="1"/>
    <col min="11267" max="11267" width="16.5703125" style="2" customWidth="1"/>
    <col min="11268" max="11268" width="22.5703125" style="2" customWidth="1"/>
    <col min="11269" max="11269" width="8" style="2" customWidth="1"/>
    <col min="11270" max="11271" width="1.7109375" style="2" customWidth="1"/>
    <col min="11272" max="11272" width="15" style="2" customWidth="1"/>
    <col min="11273" max="11273" width="4" style="2" customWidth="1"/>
    <col min="11274" max="11274" width="13.5703125" style="2" customWidth="1"/>
    <col min="11275" max="11275" width="3.85546875" style="2" customWidth="1"/>
    <col min="11276" max="11276" width="16.140625" style="2" customWidth="1"/>
    <col min="11277" max="11277" width="1.7109375" style="2" customWidth="1"/>
    <col min="11278" max="11278" width="3.42578125" style="2" customWidth="1"/>
    <col min="11279" max="11279" width="5.7109375" style="2" customWidth="1"/>
    <col min="11280" max="11280" width="23.5703125" style="2" customWidth="1"/>
    <col min="11281" max="11281" width="22.5703125" style="2" customWidth="1"/>
    <col min="11282" max="11282" width="8" style="2" customWidth="1"/>
    <col min="11283" max="11284" width="1.7109375" style="2" customWidth="1"/>
    <col min="11285" max="11285" width="15" style="2" customWidth="1"/>
    <col min="11286" max="11286" width="4" style="2" customWidth="1"/>
    <col min="11287" max="11287" width="16.28515625" style="2" customWidth="1"/>
    <col min="11288" max="11288" width="2.5703125" style="2" customWidth="1"/>
    <col min="11289" max="11289" width="16.140625" style="2" customWidth="1"/>
    <col min="11290" max="11290" width="1.7109375" style="2" customWidth="1"/>
    <col min="11291" max="11291" width="26.7109375" style="2" customWidth="1"/>
    <col min="11292" max="11292" width="2.42578125" style="2" customWidth="1"/>
    <col min="11293" max="11520" width="11.42578125" style="2"/>
    <col min="11521" max="11521" width="3.42578125" style="2" customWidth="1"/>
    <col min="11522" max="11522" width="12.42578125" style="2" customWidth="1"/>
    <col min="11523" max="11523" width="16.5703125" style="2" customWidth="1"/>
    <col min="11524" max="11524" width="22.5703125" style="2" customWidth="1"/>
    <col min="11525" max="11525" width="8" style="2" customWidth="1"/>
    <col min="11526" max="11527" width="1.7109375" style="2" customWidth="1"/>
    <col min="11528" max="11528" width="15" style="2" customWidth="1"/>
    <col min="11529" max="11529" width="4" style="2" customWidth="1"/>
    <col min="11530" max="11530" width="13.5703125" style="2" customWidth="1"/>
    <col min="11531" max="11531" width="3.85546875" style="2" customWidth="1"/>
    <col min="11532" max="11532" width="16.140625" style="2" customWidth="1"/>
    <col min="11533" max="11533" width="1.7109375" style="2" customWidth="1"/>
    <col min="11534" max="11534" width="3.42578125" style="2" customWidth="1"/>
    <col min="11535" max="11535" width="5.7109375" style="2" customWidth="1"/>
    <col min="11536" max="11536" width="23.5703125" style="2" customWidth="1"/>
    <col min="11537" max="11537" width="22.5703125" style="2" customWidth="1"/>
    <col min="11538" max="11538" width="8" style="2" customWidth="1"/>
    <col min="11539" max="11540" width="1.7109375" style="2" customWidth="1"/>
    <col min="11541" max="11541" width="15" style="2" customWidth="1"/>
    <col min="11542" max="11542" width="4" style="2" customWidth="1"/>
    <col min="11543" max="11543" width="16.28515625" style="2" customWidth="1"/>
    <col min="11544" max="11544" width="2.5703125" style="2" customWidth="1"/>
    <col min="11545" max="11545" width="16.140625" style="2" customWidth="1"/>
    <col min="11546" max="11546" width="1.7109375" style="2" customWidth="1"/>
    <col min="11547" max="11547" width="26.7109375" style="2" customWidth="1"/>
    <col min="11548" max="11548" width="2.42578125" style="2" customWidth="1"/>
    <col min="11549" max="11776" width="11.42578125" style="2"/>
    <col min="11777" max="11777" width="3.42578125" style="2" customWidth="1"/>
    <col min="11778" max="11778" width="12.42578125" style="2" customWidth="1"/>
    <col min="11779" max="11779" width="16.5703125" style="2" customWidth="1"/>
    <col min="11780" max="11780" width="22.5703125" style="2" customWidth="1"/>
    <col min="11781" max="11781" width="8" style="2" customWidth="1"/>
    <col min="11782" max="11783" width="1.7109375" style="2" customWidth="1"/>
    <col min="11784" max="11784" width="15" style="2" customWidth="1"/>
    <col min="11785" max="11785" width="4" style="2" customWidth="1"/>
    <col min="11786" max="11786" width="13.5703125" style="2" customWidth="1"/>
    <col min="11787" max="11787" width="3.85546875" style="2" customWidth="1"/>
    <col min="11788" max="11788" width="16.140625" style="2" customWidth="1"/>
    <col min="11789" max="11789" width="1.7109375" style="2" customWidth="1"/>
    <col min="11790" max="11790" width="3.42578125" style="2" customWidth="1"/>
    <col min="11791" max="11791" width="5.7109375" style="2" customWidth="1"/>
    <col min="11792" max="11792" width="23.5703125" style="2" customWidth="1"/>
    <col min="11793" max="11793" width="22.5703125" style="2" customWidth="1"/>
    <col min="11794" max="11794" width="8" style="2" customWidth="1"/>
    <col min="11795" max="11796" width="1.7109375" style="2" customWidth="1"/>
    <col min="11797" max="11797" width="15" style="2" customWidth="1"/>
    <col min="11798" max="11798" width="4" style="2" customWidth="1"/>
    <col min="11799" max="11799" width="16.28515625" style="2" customWidth="1"/>
    <col min="11800" max="11800" width="2.5703125" style="2" customWidth="1"/>
    <col min="11801" max="11801" width="16.140625" style="2" customWidth="1"/>
    <col min="11802" max="11802" width="1.7109375" style="2" customWidth="1"/>
    <col min="11803" max="11803" width="26.7109375" style="2" customWidth="1"/>
    <col min="11804" max="11804" width="2.42578125" style="2" customWidth="1"/>
    <col min="11805" max="12032" width="11.42578125" style="2"/>
    <col min="12033" max="12033" width="3.42578125" style="2" customWidth="1"/>
    <col min="12034" max="12034" width="12.42578125" style="2" customWidth="1"/>
    <col min="12035" max="12035" width="16.5703125" style="2" customWidth="1"/>
    <col min="12036" max="12036" width="22.5703125" style="2" customWidth="1"/>
    <col min="12037" max="12037" width="8" style="2" customWidth="1"/>
    <col min="12038" max="12039" width="1.7109375" style="2" customWidth="1"/>
    <col min="12040" max="12040" width="15" style="2" customWidth="1"/>
    <col min="12041" max="12041" width="4" style="2" customWidth="1"/>
    <col min="12042" max="12042" width="13.5703125" style="2" customWidth="1"/>
    <col min="12043" max="12043" width="3.85546875" style="2" customWidth="1"/>
    <col min="12044" max="12044" width="16.140625" style="2" customWidth="1"/>
    <col min="12045" max="12045" width="1.7109375" style="2" customWidth="1"/>
    <col min="12046" max="12046" width="3.42578125" style="2" customWidth="1"/>
    <col min="12047" max="12047" width="5.7109375" style="2" customWidth="1"/>
    <col min="12048" max="12048" width="23.5703125" style="2" customWidth="1"/>
    <col min="12049" max="12049" width="22.5703125" style="2" customWidth="1"/>
    <col min="12050" max="12050" width="8" style="2" customWidth="1"/>
    <col min="12051" max="12052" width="1.7109375" style="2" customWidth="1"/>
    <col min="12053" max="12053" width="15" style="2" customWidth="1"/>
    <col min="12054" max="12054" width="4" style="2" customWidth="1"/>
    <col min="12055" max="12055" width="16.28515625" style="2" customWidth="1"/>
    <col min="12056" max="12056" width="2.5703125" style="2" customWidth="1"/>
    <col min="12057" max="12057" width="16.140625" style="2" customWidth="1"/>
    <col min="12058" max="12058" width="1.7109375" style="2" customWidth="1"/>
    <col min="12059" max="12059" width="26.7109375" style="2" customWidth="1"/>
    <col min="12060" max="12060" width="2.42578125" style="2" customWidth="1"/>
    <col min="12061" max="12288" width="11.42578125" style="2"/>
    <col min="12289" max="12289" width="3.42578125" style="2" customWidth="1"/>
    <col min="12290" max="12290" width="12.42578125" style="2" customWidth="1"/>
    <col min="12291" max="12291" width="16.5703125" style="2" customWidth="1"/>
    <col min="12292" max="12292" width="22.5703125" style="2" customWidth="1"/>
    <col min="12293" max="12293" width="8" style="2" customWidth="1"/>
    <col min="12294" max="12295" width="1.7109375" style="2" customWidth="1"/>
    <col min="12296" max="12296" width="15" style="2" customWidth="1"/>
    <col min="12297" max="12297" width="4" style="2" customWidth="1"/>
    <col min="12298" max="12298" width="13.5703125" style="2" customWidth="1"/>
    <col min="12299" max="12299" width="3.85546875" style="2" customWidth="1"/>
    <col min="12300" max="12300" width="16.140625" style="2" customWidth="1"/>
    <col min="12301" max="12301" width="1.7109375" style="2" customWidth="1"/>
    <col min="12302" max="12302" width="3.42578125" style="2" customWidth="1"/>
    <col min="12303" max="12303" width="5.7109375" style="2" customWidth="1"/>
    <col min="12304" max="12304" width="23.5703125" style="2" customWidth="1"/>
    <col min="12305" max="12305" width="22.5703125" style="2" customWidth="1"/>
    <col min="12306" max="12306" width="8" style="2" customWidth="1"/>
    <col min="12307" max="12308" width="1.7109375" style="2" customWidth="1"/>
    <col min="12309" max="12309" width="15" style="2" customWidth="1"/>
    <col min="12310" max="12310" width="4" style="2" customWidth="1"/>
    <col min="12311" max="12311" width="16.28515625" style="2" customWidth="1"/>
    <col min="12312" max="12312" width="2.5703125" style="2" customWidth="1"/>
    <col min="12313" max="12313" width="16.140625" style="2" customWidth="1"/>
    <col min="12314" max="12314" width="1.7109375" style="2" customWidth="1"/>
    <col min="12315" max="12315" width="26.7109375" style="2" customWidth="1"/>
    <col min="12316" max="12316" width="2.42578125" style="2" customWidth="1"/>
    <col min="12317" max="12544" width="11.42578125" style="2"/>
    <col min="12545" max="12545" width="3.42578125" style="2" customWidth="1"/>
    <col min="12546" max="12546" width="12.42578125" style="2" customWidth="1"/>
    <col min="12547" max="12547" width="16.5703125" style="2" customWidth="1"/>
    <col min="12548" max="12548" width="22.5703125" style="2" customWidth="1"/>
    <col min="12549" max="12549" width="8" style="2" customWidth="1"/>
    <col min="12550" max="12551" width="1.7109375" style="2" customWidth="1"/>
    <col min="12552" max="12552" width="15" style="2" customWidth="1"/>
    <col min="12553" max="12553" width="4" style="2" customWidth="1"/>
    <col min="12554" max="12554" width="13.5703125" style="2" customWidth="1"/>
    <col min="12555" max="12555" width="3.85546875" style="2" customWidth="1"/>
    <col min="12556" max="12556" width="16.140625" style="2" customWidth="1"/>
    <col min="12557" max="12557" width="1.7109375" style="2" customWidth="1"/>
    <col min="12558" max="12558" width="3.42578125" style="2" customWidth="1"/>
    <col min="12559" max="12559" width="5.7109375" style="2" customWidth="1"/>
    <col min="12560" max="12560" width="23.5703125" style="2" customWidth="1"/>
    <col min="12561" max="12561" width="22.5703125" style="2" customWidth="1"/>
    <col min="12562" max="12562" width="8" style="2" customWidth="1"/>
    <col min="12563" max="12564" width="1.7109375" style="2" customWidth="1"/>
    <col min="12565" max="12565" width="15" style="2" customWidth="1"/>
    <col min="12566" max="12566" width="4" style="2" customWidth="1"/>
    <col min="12567" max="12567" width="16.28515625" style="2" customWidth="1"/>
    <col min="12568" max="12568" width="2.5703125" style="2" customWidth="1"/>
    <col min="12569" max="12569" width="16.140625" style="2" customWidth="1"/>
    <col min="12570" max="12570" width="1.7109375" style="2" customWidth="1"/>
    <col min="12571" max="12571" width="26.7109375" style="2" customWidth="1"/>
    <col min="12572" max="12572" width="2.42578125" style="2" customWidth="1"/>
    <col min="12573" max="12800" width="11.42578125" style="2"/>
    <col min="12801" max="12801" width="3.42578125" style="2" customWidth="1"/>
    <col min="12802" max="12802" width="12.42578125" style="2" customWidth="1"/>
    <col min="12803" max="12803" width="16.5703125" style="2" customWidth="1"/>
    <col min="12804" max="12804" width="22.5703125" style="2" customWidth="1"/>
    <col min="12805" max="12805" width="8" style="2" customWidth="1"/>
    <col min="12806" max="12807" width="1.7109375" style="2" customWidth="1"/>
    <col min="12808" max="12808" width="15" style="2" customWidth="1"/>
    <col min="12809" max="12809" width="4" style="2" customWidth="1"/>
    <col min="12810" max="12810" width="13.5703125" style="2" customWidth="1"/>
    <col min="12811" max="12811" width="3.85546875" style="2" customWidth="1"/>
    <col min="12812" max="12812" width="16.140625" style="2" customWidth="1"/>
    <col min="12813" max="12813" width="1.7109375" style="2" customWidth="1"/>
    <col min="12814" max="12814" width="3.42578125" style="2" customWidth="1"/>
    <col min="12815" max="12815" width="5.7109375" style="2" customWidth="1"/>
    <col min="12816" max="12816" width="23.5703125" style="2" customWidth="1"/>
    <col min="12817" max="12817" width="22.5703125" style="2" customWidth="1"/>
    <col min="12818" max="12818" width="8" style="2" customWidth="1"/>
    <col min="12819" max="12820" width="1.7109375" style="2" customWidth="1"/>
    <col min="12821" max="12821" width="15" style="2" customWidth="1"/>
    <col min="12822" max="12822" width="4" style="2" customWidth="1"/>
    <col min="12823" max="12823" width="16.28515625" style="2" customWidth="1"/>
    <col min="12824" max="12824" width="2.5703125" style="2" customWidth="1"/>
    <col min="12825" max="12825" width="16.140625" style="2" customWidth="1"/>
    <col min="12826" max="12826" width="1.7109375" style="2" customWidth="1"/>
    <col min="12827" max="12827" width="26.7109375" style="2" customWidth="1"/>
    <col min="12828" max="12828" width="2.42578125" style="2" customWidth="1"/>
    <col min="12829" max="13056" width="11.42578125" style="2"/>
    <col min="13057" max="13057" width="3.42578125" style="2" customWidth="1"/>
    <col min="13058" max="13058" width="12.42578125" style="2" customWidth="1"/>
    <col min="13059" max="13059" width="16.5703125" style="2" customWidth="1"/>
    <col min="13060" max="13060" width="22.5703125" style="2" customWidth="1"/>
    <col min="13061" max="13061" width="8" style="2" customWidth="1"/>
    <col min="13062" max="13063" width="1.7109375" style="2" customWidth="1"/>
    <col min="13064" max="13064" width="15" style="2" customWidth="1"/>
    <col min="13065" max="13065" width="4" style="2" customWidth="1"/>
    <col min="13066" max="13066" width="13.5703125" style="2" customWidth="1"/>
    <col min="13067" max="13067" width="3.85546875" style="2" customWidth="1"/>
    <col min="13068" max="13068" width="16.140625" style="2" customWidth="1"/>
    <col min="13069" max="13069" width="1.7109375" style="2" customWidth="1"/>
    <col min="13070" max="13070" width="3.42578125" style="2" customWidth="1"/>
    <col min="13071" max="13071" width="5.7109375" style="2" customWidth="1"/>
    <col min="13072" max="13072" width="23.5703125" style="2" customWidth="1"/>
    <col min="13073" max="13073" width="22.5703125" style="2" customWidth="1"/>
    <col min="13074" max="13074" width="8" style="2" customWidth="1"/>
    <col min="13075" max="13076" width="1.7109375" style="2" customWidth="1"/>
    <col min="13077" max="13077" width="15" style="2" customWidth="1"/>
    <col min="13078" max="13078" width="4" style="2" customWidth="1"/>
    <col min="13079" max="13079" width="16.28515625" style="2" customWidth="1"/>
    <col min="13080" max="13080" width="2.5703125" style="2" customWidth="1"/>
    <col min="13081" max="13081" width="16.140625" style="2" customWidth="1"/>
    <col min="13082" max="13082" width="1.7109375" style="2" customWidth="1"/>
    <col min="13083" max="13083" width="26.7109375" style="2" customWidth="1"/>
    <col min="13084" max="13084" width="2.42578125" style="2" customWidth="1"/>
    <col min="13085" max="13312" width="11.42578125" style="2"/>
    <col min="13313" max="13313" width="3.42578125" style="2" customWidth="1"/>
    <col min="13314" max="13314" width="12.42578125" style="2" customWidth="1"/>
    <col min="13315" max="13315" width="16.5703125" style="2" customWidth="1"/>
    <col min="13316" max="13316" width="22.5703125" style="2" customWidth="1"/>
    <col min="13317" max="13317" width="8" style="2" customWidth="1"/>
    <col min="13318" max="13319" width="1.7109375" style="2" customWidth="1"/>
    <col min="13320" max="13320" width="15" style="2" customWidth="1"/>
    <col min="13321" max="13321" width="4" style="2" customWidth="1"/>
    <col min="13322" max="13322" width="13.5703125" style="2" customWidth="1"/>
    <col min="13323" max="13323" width="3.85546875" style="2" customWidth="1"/>
    <col min="13324" max="13324" width="16.140625" style="2" customWidth="1"/>
    <col min="13325" max="13325" width="1.7109375" style="2" customWidth="1"/>
    <col min="13326" max="13326" width="3.42578125" style="2" customWidth="1"/>
    <col min="13327" max="13327" width="5.7109375" style="2" customWidth="1"/>
    <col min="13328" max="13328" width="23.5703125" style="2" customWidth="1"/>
    <col min="13329" max="13329" width="22.5703125" style="2" customWidth="1"/>
    <col min="13330" max="13330" width="8" style="2" customWidth="1"/>
    <col min="13331" max="13332" width="1.7109375" style="2" customWidth="1"/>
    <col min="13333" max="13333" width="15" style="2" customWidth="1"/>
    <col min="13334" max="13334" width="4" style="2" customWidth="1"/>
    <col min="13335" max="13335" width="16.28515625" style="2" customWidth="1"/>
    <col min="13336" max="13336" width="2.5703125" style="2" customWidth="1"/>
    <col min="13337" max="13337" width="16.140625" style="2" customWidth="1"/>
    <col min="13338" max="13338" width="1.7109375" style="2" customWidth="1"/>
    <col min="13339" max="13339" width="26.7109375" style="2" customWidth="1"/>
    <col min="13340" max="13340" width="2.42578125" style="2" customWidth="1"/>
    <col min="13341" max="13568" width="11.42578125" style="2"/>
    <col min="13569" max="13569" width="3.42578125" style="2" customWidth="1"/>
    <col min="13570" max="13570" width="12.42578125" style="2" customWidth="1"/>
    <col min="13571" max="13571" width="16.5703125" style="2" customWidth="1"/>
    <col min="13572" max="13572" width="22.5703125" style="2" customWidth="1"/>
    <col min="13573" max="13573" width="8" style="2" customWidth="1"/>
    <col min="13574" max="13575" width="1.7109375" style="2" customWidth="1"/>
    <col min="13576" max="13576" width="15" style="2" customWidth="1"/>
    <col min="13577" max="13577" width="4" style="2" customWidth="1"/>
    <col min="13578" max="13578" width="13.5703125" style="2" customWidth="1"/>
    <col min="13579" max="13579" width="3.85546875" style="2" customWidth="1"/>
    <col min="13580" max="13580" width="16.140625" style="2" customWidth="1"/>
    <col min="13581" max="13581" width="1.7109375" style="2" customWidth="1"/>
    <col min="13582" max="13582" width="3.42578125" style="2" customWidth="1"/>
    <col min="13583" max="13583" width="5.7109375" style="2" customWidth="1"/>
    <col min="13584" max="13584" width="23.5703125" style="2" customWidth="1"/>
    <col min="13585" max="13585" width="22.5703125" style="2" customWidth="1"/>
    <col min="13586" max="13586" width="8" style="2" customWidth="1"/>
    <col min="13587" max="13588" width="1.7109375" style="2" customWidth="1"/>
    <col min="13589" max="13589" width="15" style="2" customWidth="1"/>
    <col min="13590" max="13590" width="4" style="2" customWidth="1"/>
    <col min="13591" max="13591" width="16.28515625" style="2" customWidth="1"/>
    <col min="13592" max="13592" width="2.5703125" style="2" customWidth="1"/>
    <col min="13593" max="13593" width="16.140625" style="2" customWidth="1"/>
    <col min="13594" max="13594" width="1.7109375" style="2" customWidth="1"/>
    <col min="13595" max="13595" width="26.7109375" style="2" customWidth="1"/>
    <col min="13596" max="13596" width="2.42578125" style="2" customWidth="1"/>
    <col min="13597" max="13824" width="11.42578125" style="2"/>
    <col min="13825" max="13825" width="3.42578125" style="2" customWidth="1"/>
    <col min="13826" max="13826" width="12.42578125" style="2" customWidth="1"/>
    <col min="13827" max="13827" width="16.5703125" style="2" customWidth="1"/>
    <col min="13828" max="13828" width="22.5703125" style="2" customWidth="1"/>
    <col min="13829" max="13829" width="8" style="2" customWidth="1"/>
    <col min="13830" max="13831" width="1.7109375" style="2" customWidth="1"/>
    <col min="13832" max="13832" width="15" style="2" customWidth="1"/>
    <col min="13833" max="13833" width="4" style="2" customWidth="1"/>
    <col min="13834" max="13834" width="13.5703125" style="2" customWidth="1"/>
    <col min="13835" max="13835" width="3.85546875" style="2" customWidth="1"/>
    <col min="13836" max="13836" width="16.140625" style="2" customWidth="1"/>
    <col min="13837" max="13837" width="1.7109375" style="2" customWidth="1"/>
    <col min="13838" max="13838" width="3.42578125" style="2" customWidth="1"/>
    <col min="13839" max="13839" width="5.7109375" style="2" customWidth="1"/>
    <col min="13840" max="13840" width="23.5703125" style="2" customWidth="1"/>
    <col min="13841" max="13841" width="22.5703125" style="2" customWidth="1"/>
    <col min="13842" max="13842" width="8" style="2" customWidth="1"/>
    <col min="13843" max="13844" width="1.7109375" style="2" customWidth="1"/>
    <col min="13845" max="13845" width="15" style="2" customWidth="1"/>
    <col min="13846" max="13846" width="4" style="2" customWidth="1"/>
    <col min="13847" max="13847" width="16.28515625" style="2" customWidth="1"/>
    <col min="13848" max="13848" width="2.5703125" style="2" customWidth="1"/>
    <col min="13849" max="13849" width="16.140625" style="2" customWidth="1"/>
    <col min="13850" max="13850" width="1.7109375" style="2" customWidth="1"/>
    <col min="13851" max="13851" width="26.7109375" style="2" customWidth="1"/>
    <col min="13852" max="13852" width="2.42578125" style="2" customWidth="1"/>
    <col min="13853" max="14080" width="11.42578125" style="2"/>
    <col min="14081" max="14081" width="3.42578125" style="2" customWidth="1"/>
    <col min="14082" max="14082" width="12.42578125" style="2" customWidth="1"/>
    <col min="14083" max="14083" width="16.5703125" style="2" customWidth="1"/>
    <col min="14084" max="14084" width="22.5703125" style="2" customWidth="1"/>
    <col min="14085" max="14085" width="8" style="2" customWidth="1"/>
    <col min="14086" max="14087" width="1.7109375" style="2" customWidth="1"/>
    <col min="14088" max="14088" width="15" style="2" customWidth="1"/>
    <col min="14089" max="14089" width="4" style="2" customWidth="1"/>
    <col min="14090" max="14090" width="13.5703125" style="2" customWidth="1"/>
    <col min="14091" max="14091" width="3.85546875" style="2" customWidth="1"/>
    <col min="14092" max="14092" width="16.140625" style="2" customWidth="1"/>
    <col min="14093" max="14093" width="1.7109375" style="2" customWidth="1"/>
    <col min="14094" max="14094" width="3.42578125" style="2" customWidth="1"/>
    <col min="14095" max="14095" width="5.7109375" style="2" customWidth="1"/>
    <col min="14096" max="14096" width="23.5703125" style="2" customWidth="1"/>
    <col min="14097" max="14097" width="22.5703125" style="2" customWidth="1"/>
    <col min="14098" max="14098" width="8" style="2" customWidth="1"/>
    <col min="14099" max="14100" width="1.7109375" style="2" customWidth="1"/>
    <col min="14101" max="14101" width="15" style="2" customWidth="1"/>
    <col min="14102" max="14102" width="4" style="2" customWidth="1"/>
    <col min="14103" max="14103" width="16.28515625" style="2" customWidth="1"/>
    <col min="14104" max="14104" width="2.5703125" style="2" customWidth="1"/>
    <col min="14105" max="14105" width="16.140625" style="2" customWidth="1"/>
    <col min="14106" max="14106" width="1.7109375" style="2" customWidth="1"/>
    <col min="14107" max="14107" width="26.7109375" style="2" customWidth="1"/>
    <col min="14108" max="14108" width="2.42578125" style="2" customWidth="1"/>
    <col min="14109" max="14336" width="11.42578125" style="2"/>
    <col min="14337" max="14337" width="3.42578125" style="2" customWidth="1"/>
    <col min="14338" max="14338" width="12.42578125" style="2" customWidth="1"/>
    <col min="14339" max="14339" width="16.5703125" style="2" customWidth="1"/>
    <col min="14340" max="14340" width="22.5703125" style="2" customWidth="1"/>
    <col min="14341" max="14341" width="8" style="2" customWidth="1"/>
    <col min="14342" max="14343" width="1.7109375" style="2" customWidth="1"/>
    <col min="14344" max="14344" width="15" style="2" customWidth="1"/>
    <col min="14345" max="14345" width="4" style="2" customWidth="1"/>
    <col min="14346" max="14346" width="13.5703125" style="2" customWidth="1"/>
    <col min="14347" max="14347" width="3.85546875" style="2" customWidth="1"/>
    <col min="14348" max="14348" width="16.140625" style="2" customWidth="1"/>
    <col min="14349" max="14349" width="1.7109375" style="2" customWidth="1"/>
    <col min="14350" max="14350" width="3.42578125" style="2" customWidth="1"/>
    <col min="14351" max="14351" width="5.7109375" style="2" customWidth="1"/>
    <col min="14352" max="14352" width="23.5703125" style="2" customWidth="1"/>
    <col min="14353" max="14353" width="22.5703125" style="2" customWidth="1"/>
    <col min="14354" max="14354" width="8" style="2" customWidth="1"/>
    <col min="14355" max="14356" width="1.7109375" style="2" customWidth="1"/>
    <col min="14357" max="14357" width="15" style="2" customWidth="1"/>
    <col min="14358" max="14358" width="4" style="2" customWidth="1"/>
    <col min="14359" max="14359" width="16.28515625" style="2" customWidth="1"/>
    <col min="14360" max="14360" width="2.5703125" style="2" customWidth="1"/>
    <col min="14361" max="14361" width="16.140625" style="2" customWidth="1"/>
    <col min="14362" max="14362" width="1.7109375" style="2" customWidth="1"/>
    <col min="14363" max="14363" width="26.7109375" style="2" customWidth="1"/>
    <col min="14364" max="14364" width="2.42578125" style="2" customWidth="1"/>
    <col min="14365" max="14592" width="11.42578125" style="2"/>
    <col min="14593" max="14593" width="3.42578125" style="2" customWidth="1"/>
    <col min="14594" max="14594" width="12.42578125" style="2" customWidth="1"/>
    <col min="14595" max="14595" width="16.5703125" style="2" customWidth="1"/>
    <col min="14596" max="14596" width="22.5703125" style="2" customWidth="1"/>
    <col min="14597" max="14597" width="8" style="2" customWidth="1"/>
    <col min="14598" max="14599" width="1.7109375" style="2" customWidth="1"/>
    <col min="14600" max="14600" width="15" style="2" customWidth="1"/>
    <col min="14601" max="14601" width="4" style="2" customWidth="1"/>
    <col min="14602" max="14602" width="13.5703125" style="2" customWidth="1"/>
    <col min="14603" max="14603" width="3.85546875" style="2" customWidth="1"/>
    <col min="14604" max="14604" width="16.140625" style="2" customWidth="1"/>
    <col min="14605" max="14605" width="1.7109375" style="2" customWidth="1"/>
    <col min="14606" max="14606" width="3.42578125" style="2" customWidth="1"/>
    <col min="14607" max="14607" width="5.7109375" style="2" customWidth="1"/>
    <col min="14608" max="14608" width="23.5703125" style="2" customWidth="1"/>
    <col min="14609" max="14609" width="22.5703125" style="2" customWidth="1"/>
    <col min="14610" max="14610" width="8" style="2" customWidth="1"/>
    <col min="14611" max="14612" width="1.7109375" style="2" customWidth="1"/>
    <col min="14613" max="14613" width="15" style="2" customWidth="1"/>
    <col min="14614" max="14614" width="4" style="2" customWidth="1"/>
    <col min="14615" max="14615" width="16.28515625" style="2" customWidth="1"/>
    <col min="14616" max="14616" width="2.5703125" style="2" customWidth="1"/>
    <col min="14617" max="14617" width="16.140625" style="2" customWidth="1"/>
    <col min="14618" max="14618" width="1.7109375" style="2" customWidth="1"/>
    <col min="14619" max="14619" width="26.7109375" style="2" customWidth="1"/>
    <col min="14620" max="14620" width="2.42578125" style="2" customWidth="1"/>
    <col min="14621" max="14848" width="11.42578125" style="2"/>
    <col min="14849" max="14849" width="3.42578125" style="2" customWidth="1"/>
    <col min="14850" max="14850" width="12.42578125" style="2" customWidth="1"/>
    <col min="14851" max="14851" width="16.5703125" style="2" customWidth="1"/>
    <col min="14852" max="14852" width="22.5703125" style="2" customWidth="1"/>
    <col min="14853" max="14853" width="8" style="2" customWidth="1"/>
    <col min="14854" max="14855" width="1.7109375" style="2" customWidth="1"/>
    <col min="14856" max="14856" width="15" style="2" customWidth="1"/>
    <col min="14857" max="14857" width="4" style="2" customWidth="1"/>
    <col min="14858" max="14858" width="13.5703125" style="2" customWidth="1"/>
    <col min="14859" max="14859" width="3.85546875" style="2" customWidth="1"/>
    <col min="14860" max="14860" width="16.140625" style="2" customWidth="1"/>
    <col min="14861" max="14861" width="1.7109375" style="2" customWidth="1"/>
    <col min="14862" max="14862" width="3.42578125" style="2" customWidth="1"/>
    <col min="14863" max="14863" width="5.7109375" style="2" customWidth="1"/>
    <col min="14864" max="14864" width="23.5703125" style="2" customWidth="1"/>
    <col min="14865" max="14865" width="22.5703125" style="2" customWidth="1"/>
    <col min="14866" max="14866" width="8" style="2" customWidth="1"/>
    <col min="14867" max="14868" width="1.7109375" style="2" customWidth="1"/>
    <col min="14869" max="14869" width="15" style="2" customWidth="1"/>
    <col min="14870" max="14870" width="4" style="2" customWidth="1"/>
    <col min="14871" max="14871" width="16.28515625" style="2" customWidth="1"/>
    <col min="14872" max="14872" width="2.5703125" style="2" customWidth="1"/>
    <col min="14873" max="14873" width="16.140625" style="2" customWidth="1"/>
    <col min="14874" max="14874" width="1.7109375" style="2" customWidth="1"/>
    <col min="14875" max="14875" width="26.7109375" style="2" customWidth="1"/>
    <col min="14876" max="14876" width="2.42578125" style="2" customWidth="1"/>
    <col min="14877" max="15104" width="11.42578125" style="2"/>
    <col min="15105" max="15105" width="3.42578125" style="2" customWidth="1"/>
    <col min="15106" max="15106" width="12.42578125" style="2" customWidth="1"/>
    <col min="15107" max="15107" width="16.5703125" style="2" customWidth="1"/>
    <col min="15108" max="15108" width="22.5703125" style="2" customWidth="1"/>
    <col min="15109" max="15109" width="8" style="2" customWidth="1"/>
    <col min="15110" max="15111" width="1.7109375" style="2" customWidth="1"/>
    <col min="15112" max="15112" width="15" style="2" customWidth="1"/>
    <col min="15113" max="15113" width="4" style="2" customWidth="1"/>
    <col min="15114" max="15114" width="13.5703125" style="2" customWidth="1"/>
    <col min="15115" max="15115" width="3.85546875" style="2" customWidth="1"/>
    <col min="15116" max="15116" width="16.140625" style="2" customWidth="1"/>
    <col min="15117" max="15117" width="1.7109375" style="2" customWidth="1"/>
    <col min="15118" max="15118" width="3.42578125" style="2" customWidth="1"/>
    <col min="15119" max="15119" width="5.7109375" style="2" customWidth="1"/>
    <col min="15120" max="15120" width="23.5703125" style="2" customWidth="1"/>
    <col min="15121" max="15121" width="22.5703125" style="2" customWidth="1"/>
    <col min="15122" max="15122" width="8" style="2" customWidth="1"/>
    <col min="15123" max="15124" width="1.7109375" style="2" customWidth="1"/>
    <col min="15125" max="15125" width="15" style="2" customWidth="1"/>
    <col min="15126" max="15126" width="4" style="2" customWidth="1"/>
    <col min="15127" max="15127" width="16.28515625" style="2" customWidth="1"/>
    <col min="15128" max="15128" width="2.5703125" style="2" customWidth="1"/>
    <col min="15129" max="15129" width="16.140625" style="2" customWidth="1"/>
    <col min="15130" max="15130" width="1.7109375" style="2" customWidth="1"/>
    <col min="15131" max="15131" width="26.7109375" style="2" customWidth="1"/>
    <col min="15132" max="15132" width="2.42578125" style="2" customWidth="1"/>
    <col min="15133" max="15360" width="11.42578125" style="2"/>
    <col min="15361" max="15361" width="3.42578125" style="2" customWidth="1"/>
    <col min="15362" max="15362" width="12.42578125" style="2" customWidth="1"/>
    <col min="15363" max="15363" width="16.5703125" style="2" customWidth="1"/>
    <col min="15364" max="15364" width="22.5703125" style="2" customWidth="1"/>
    <col min="15365" max="15365" width="8" style="2" customWidth="1"/>
    <col min="15366" max="15367" width="1.7109375" style="2" customWidth="1"/>
    <col min="15368" max="15368" width="15" style="2" customWidth="1"/>
    <col min="15369" max="15369" width="4" style="2" customWidth="1"/>
    <col min="15370" max="15370" width="13.5703125" style="2" customWidth="1"/>
    <col min="15371" max="15371" width="3.85546875" style="2" customWidth="1"/>
    <col min="15372" max="15372" width="16.140625" style="2" customWidth="1"/>
    <col min="15373" max="15373" width="1.7109375" style="2" customWidth="1"/>
    <col min="15374" max="15374" width="3.42578125" style="2" customWidth="1"/>
    <col min="15375" max="15375" width="5.7109375" style="2" customWidth="1"/>
    <col min="15376" max="15376" width="23.5703125" style="2" customWidth="1"/>
    <col min="15377" max="15377" width="22.5703125" style="2" customWidth="1"/>
    <col min="15378" max="15378" width="8" style="2" customWidth="1"/>
    <col min="15379" max="15380" width="1.7109375" style="2" customWidth="1"/>
    <col min="15381" max="15381" width="15" style="2" customWidth="1"/>
    <col min="15382" max="15382" width="4" style="2" customWidth="1"/>
    <col min="15383" max="15383" width="16.28515625" style="2" customWidth="1"/>
    <col min="15384" max="15384" width="2.5703125" style="2" customWidth="1"/>
    <col min="15385" max="15385" width="16.140625" style="2" customWidth="1"/>
    <col min="15386" max="15386" width="1.7109375" style="2" customWidth="1"/>
    <col min="15387" max="15387" width="26.7109375" style="2" customWidth="1"/>
    <col min="15388" max="15388" width="2.42578125" style="2" customWidth="1"/>
    <col min="15389" max="15616" width="11.42578125" style="2"/>
    <col min="15617" max="15617" width="3.42578125" style="2" customWidth="1"/>
    <col min="15618" max="15618" width="12.42578125" style="2" customWidth="1"/>
    <col min="15619" max="15619" width="16.5703125" style="2" customWidth="1"/>
    <col min="15620" max="15620" width="22.5703125" style="2" customWidth="1"/>
    <col min="15621" max="15621" width="8" style="2" customWidth="1"/>
    <col min="15622" max="15623" width="1.7109375" style="2" customWidth="1"/>
    <col min="15624" max="15624" width="15" style="2" customWidth="1"/>
    <col min="15625" max="15625" width="4" style="2" customWidth="1"/>
    <col min="15626" max="15626" width="13.5703125" style="2" customWidth="1"/>
    <col min="15627" max="15627" width="3.85546875" style="2" customWidth="1"/>
    <col min="15628" max="15628" width="16.140625" style="2" customWidth="1"/>
    <col min="15629" max="15629" width="1.7109375" style="2" customWidth="1"/>
    <col min="15630" max="15630" width="3.42578125" style="2" customWidth="1"/>
    <col min="15631" max="15631" width="5.7109375" style="2" customWidth="1"/>
    <col min="15632" max="15632" width="23.5703125" style="2" customWidth="1"/>
    <col min="15633" max="15633" width="22.5703125" style="2" customWidth="1"/>
    <col min="15634" max="15634" width="8" style="2" customWidth="1"/>
    <col min="15635" max="15636" width="1.7109375" style="2" customWidth="1"/>
    <col min="15637" max="15637" width="15" style="2" customWidth="1"/>
    <col min="15638" max="15638" width="4" style="2" customWidth="1"/>
    <col min="15639" max="15639" width="16.28515625" style="2" customWidth="1"/>
    <col min="15640" max="15640" width="2.5703125" style="2" customWidth="1"/>
    <col min="15641" max="15641" width="16.140625" style="2" customWidth="1"/>
    <col min="15642" max="15642" width="1.7109375" style="2" customWidth="1"/>
    <col min="15643" max="15643" width="26.7109375" style="2" customWidth="1"/>
    <col min="15644" max="15644" width="2.42578125" style="2" customWidth="1"/>
    <col min="15645" max="15872" width="11.42578125" style="2"/>
    <col min="15873" max="15873" width="3.42578125" style="2" customWidth="1"/>
    <col min="15874" max="15874" width="12.42578125" style="2" customWidth="1"/>
    <col min="15875" max="15875" width="16.5703125" style="2" customWidth="1"/>
    <col min="15876" max="15876" width="22.5703125" style="2" customWidth="1"/>
    <col min="15877" max="15877" width="8" style="2" customWidth="1"/>
    <col min="15878" max="15879" width="1.7109375" style="2" customWidth="1"/>
    <col min="15880" max="15880" width="15" style="2" customWidth="1"/>
    <col min="15881" max="15881" width="4" style="2" customWidth="1"/>
    <col min="15882" max="15882" width="13.5703125" style="2" customWidth="1"/>
    <col min="15883" max="15883" width="3.85546875" style="2" customWidth="1"/>
    <col min="15884" max="15884" width="16.140625" style="2" customWidth="1"/>
    <col min="15885" max="15885" width="1.7109375" style="2" customWidth="1"/>
    <col min="15886" max="15886" width="3.42578125" style="2" customWidth="1"/>
    <col min="15887" max="15887" width="5.7109375" style="2" customWidth="1"/>
    <col min="15888" max="15888" width="23.5703125" style="2" customWidth="1"/>
    <col min="15889" max="15889" width="22.5703125" style="2" customWidth="1"/>
    <col min="15890" max="15890" width="8" style="2" customWidth="1"/>
    <col min="15891" max="15892" width="1.7109375" style="2" customWidth="1"/>
    <col min="15893" max="15893" width="15" style="2" customWidth="1"/>
    <col min="15894" max="15894" width="4" style="2" customWidth="1"/>
    <col min="15895" max="15895" width="16.28515625" style="2" customWidth="1"/>
    <col min="15896" max="15896" width="2.5703125" style="2" customWidth="1"/>
    <col min="15897" max="15897" width="16.140625" style="2" customWidth="1"/>
    <col min="15898" max="15898" width="1.7109375" style="2" customWidth="1"/>
    <col min="15899" max="15899" width="26.7109375" style="2" customWidth="1"/>
    <col min="15900" max="15900" width="2.42578125" style="2" customWidth="1"/>
    <col min="15901" max="16128" width="11.42578125" style="2"/>
    <col min="16129" max="16129" width="3.42578125" style="2" customWidth="1"/>
    <col min="16130" max="16130" width="12.42578125" style="2" customWidth="1"/>
    <col min="16131" max="16131" width="16.5703125" style="2" customWidth="1"/>
    <col min="16132" max="16132" width="22.5703125" style="2" customWidth="1"/>
    <col min="16133" max="16133" width="8" style="2" customWidth="1"/>
    <col min="16134" max="16135" width="1.7109375" style="2" customWidth="1"/>
    <col min="16136" max="16136" width="15" style="2" customWidth="1"/>
    <col min="16137" max="16137" width="4" style="2" customWidth="1"/>
    <col min="16138" max="16138" width="13.5703125" style="2" customWidth="1"/>
    <col min="16139" max="16139" width="3.85546875" style="2" customWidth="1"/>
    <col min="16140" max="16140" width="16.140625" style="2" customWidth="1"/>
    <col min="16141" max="16141" width="1.7109375" style="2" customWidth="1"/>
    <col min="16142" max="16142" width="3.42578125" style="2" customWidth="1"/>
    <col min="16143" max="16143" width="5.7109375" style="2" customWidth="1"/>
    <col min="16144" max="16144" width="23.5703125" style="2" customWidth="1"/>
    <col min="16145" max="16145" width="22.5703125" style="2" customWidth="1"/>
    <col min="16146" max="16146" width="8" style="2" customWidth="1"/>
    <col min="16147" max="16148" width="1.7109375" style="2" customWidth="1"/>
    <col min="16149" max="16149" width="15" style="2" customWidth="1"/>
    <col min="16150" max="16150" width="4" style="2" customWidth="1"/>
    <col min="16151" max="16151" width="16.28515625" style="2" customWidth="1"/>
    <col min="16152" max="16152" width="2.5703125" style="2" customWidth="1"/>
    <col min="16153" max="16153" width="16.140625" style="2" customWidth="1"/>
    <col min="16154" max="16154" width="1.7109375" style="2" customWidth="1"/>
    <col min="16155" max="16155" width="26.7109375" style="2" customWidth="1"/>
    <col min="16156" max="16156" width="2.42578125" style="2" customWidth="1"/>
    <col min="16157" max="16384" width="11.42578125" style="2"/>
  </cols>
  <sheetData>
    <row r="1" spans="1:26" ht="24.95" customHeight="1" x14ac:dyDescent="0.4">
      <c r="A1" s="1" t="s">
        <v>0</v>
      </c>
      <c r="B1" s="1"/>
      <c r="C1" s="1"/>
      <c r="E1" s="3"/>
      <c r="F1" s="3"/>
      <c r="G1" s="4"/>
      <c r="H1" s="3"/>
      <c r="I1" s="4"/>
      <c r="J1" s="3"/>
      <c r="K1" s="3"/>
      <c r="L1" s="5"/>
      <c r="M1" s="5"/>
      <c r="N1" s="1" t="s">
        <v>0</v>
      </c>
      <c r="O1" s="1"/>
      <c r="P1" s="1"/>
      <c r="R1" s="3"/>
      <c r="S1" s="3"/>
      <c r="T1" s="4"/>
      <c r="U1" s="3"/>
      <c r="V1" s="4"/>
      <c r="W1" s="3"/>
      <c r="X1" s="3"/>
      <c r="Y1" s="5"/>
      <c r="Z1" s="5"/>
    </row>
    <row r="2" spans="1:26" s="5" customFormat="1" ht="24.95" customHeight="1" x14ac:dyDescent="0.25">
      <c r="A2" s="6" t="s">
        <v>2</v>
      </c>
      <c r="B2" s="6"/>
      <c r="C2" s="6"/>
      <c r="D2" s="198"/>
      <c r="E2" s="198"/>
      <c r="F2" s="7"/>
      <c r="G2" s="8"/>
      <c r="H2" s="9" t="s">
        <v>3</v>
      </c>
      <c r="I2" s="8"/>
      <c r="J2" s="19"/>
      <c r="K2" s="11"/>
      <c r="L2" s="12" t="s">
        <v>4</v>
      </c>
      <c r="N2" s="6" t="s">
        <v>2</v>
      </c>
      <c r="O2" s="6"/>
      <c r="P2" s="6"/>
      <c r="Q2" s="198"/>
      <c r="R2" s="198"/>
      <c r="S2" s="7"/>
      <c r="T2" s="8"/>
      <c r="U2" s="9" t="s">
        <v>3</v>
      </c>
      <c r="V2" s="8"/>
      <c r="W2" s="19"/>
      <c r="X2" s="11"/>
      <c r="Y2" s="12" t="s">
        <v>4</v>
      </c>
    </row>
    <row r="3" spans="1:26" s="5" customFormat="1" ht="24.75" customHeight="1" x14ac:dyDescent="0.25">
      <c r="A3" s="199" t="s">
        <v>5</v>
      </c>
      <c r="B3" s="199"/>
      <c r="C3" s="199"/>
      <c r="D3" s="196" t="s">
        <v>6</v>
      </c>
      <c r="E3" s="196"/>
      <c r="F3" s="7"/>
      <c r="G3" s="8"/>
      <c r="H3" s="14" t="s">
        <v>7</v>
      </c>
      <c r="I3" s="8"/>
      <c r="J3" s="198"/>
      <c r="K3" s="198"/>
      <c r="L3" s="198"/>
      <c r="N3" s="199" t="s">
        <v>5</v>
      </c>
      <c r="O3" s="199"/>
      <c r="P3" s="199"/>
      <c r="Q3" s="196" t="s">
        <v>6</v>
      </c>
      <c r="R3" s="196"/>
      <c r="S3" s="7"/>
      <c r="T3" s="8"/>
      <c r="U3" s="14" t="s">
        <v>7</v>
      </c>
      <c r="V3" s="8"/>
      <c r="W3" s="198"/>
      <c r="X3" s="198"/>
      <c r="Y3" s="198"/>
    </row>
    <row r="4" spans="1:26" s="5" customFormat="1" ht="24.95" customHeight="1" x14ac:dyDescent="0.25">
      <c r="A4" s="6" t="s">
        <v>9</v>
      </c>
      <c r="C4" s="6"/>
      <c r="D4" s="196"/>
      <c r="E4" s="196"/>
      <c r="F4" s="7"/>
      <c r="G4" s="8"/>
      <c r="H4" s="14" t="s">
        <v>10</v>
      </c>
      <c r="I4" s="8"/>
      <c r="J4" s="196"/>
      <c r="K4" s="196"/>
      <c r="L4" s="196"/>
      <c r="N4" s="6" t="s">
        <v>9</v>
      </c>
      <c r="P4" s="6"/>
      <c r="Q4" s="196"/>
      <c r="R4" s="196"/>
      <c r="S4" s="7"/>
      <c r="T4" s="8"/>
      <c r="U4" s="14" t="s">
        <v>10</v>
      </c>
      <c r="V4" s="8"/>
      <c r="W4" s="196"/>
      <c r="X4" s="196"/>
      <c r="Y4" s="196"/>
    </row>
    <row r="5" spans="1:26" s="5" customFormat="1" ht="27" customHeight="1" x14ac:dyDescent="0.25">
      <c r="A5" s="6" t="s">
        <v>12</v>
      </c>
      <c r="C5" s="6"/>
      <c r="D5" s="196"/>
      <c r="E5" s="196"/>
      <c r="F5" s="7"/>
      <c r="G5" s="8"/>
      <c r="H5" s="14" t="s">
        <v>13</v>
      </c>
      <c r="I5" s="8"/>
      <c r="J5" s="196"/>
      <c r="K5" s="196"/>
      <c r="L5" s="196"/>
      <c r="N5" s="6" t="s">
        <v>12</v>
      </c>
      <c r="P5" s="6"/>
      <c r="Q5" s="196"/>
      <c r="R5" s="196"/>
      <c r="S5" s="7"/>
      <c r="T5" s="8"/>
      <c r="U5" s="14" t="s">
        <v>13</v>
      </c>
      <c r="V5" s="8"/>
      <c r="W5" s="196"/>
      <c r="X5" s="196"/>
      <c r="Y5" s="196"/>
    </row>
    <row r="6" spans="1:26" s="5" customFormat="1" ht="24.95" customHeight="1" x14ac:dyDescent="0.25">
      <c r="A6" s="6" t="s">
        <v>14</v>
      </c>
      <c r="C6" s="6"/>
      <c r="D6" s="196"/>
      <c r="E6" s="196"/>
      <c r="F6" s="7"/>
      <c r="G6" s="8"/>
      <c r="H6" s="14" t="s">
        <v>15</v>
      </c>
      <c r="I6" s="16"/>
      <c r="J6" s="17"/>
      <c r="K6" s="196"/>
      <c r="L6" s="196"/>
      <c r="N6" s="6" t="s">
        <v>14</v>
      </c>
      <c r="P6" s="6"/>
      <c r="Q6" s="196"/>
      <c r="R6" s="196"/>
      <c r="S6" s="7"/>
      <c r="T6" s="8"/>
      <c r="U6" s="14" t="s">
        <v>15</v>
      </c>
      <c r="V6" s="16"/>
      <c r="W6" s="17"/>
      <c r="X6" s="196"/>
      <c r="Y6" s="196"/>
    </row>
    <row r="7" spans="1:26" s="5" customFormat="1" ht="24.95" customHeight="1" x14ac:dyDescent="0.25">
      <c r="A7" s="6" t="s">
        <v>16</v>
      </c>
      <c r="C7" s="6"/>
      <c r="D7" s="196"/>
      <c r="E7" s="196"/>
      <c r="F7" s="7"/>
      <c r="G7" s="16"/>
      <c r="H7" s="14" t="s">
        <v>17</v>
      </c>
      <c r="I7" s="8"/>
      <c r="J7" s="196"/>
      <c r="K7" s="196"/>
      <c r="L7" s="196"/>
      <c r="N7" s="6" t="s">
        <v>16</v>
      </c>
      <c r="P7" s="6"/>
      <c r="Q7" s="196"/>
      <c r="R7" s="196"/>
      <c r="S7" s="7"/>
      <c r="T7" s="16"/>
      <c r="U7" s="14" t="s">
        <v>17</v>
      </c>
      <c r="V7" s="8"/>
      <c r="W7" s="196"/>
      <c r="X7" s="196"/>
      <c r="Y7" s="196"/>
    </row>
    <row r="8" spans="1:26" s="5" customFormat="1" ht="24.95" customHeight="1" x14ac:dyDescent="0.25">
      <c r="A8" s="6" t="s">
        <v>19</v>
      </c>
      <c r="C8" s="6"/>
      <c r="D8" s="196"/>
      <c r="E8" s="196"/>
      <c r="F8" s="7"/>
      <c r="G8" s="8"/>
      <c r="H8" s="14" t="s">
        <v>20</v>
      </c>
      <c r="I8" s="8"/>
      <c r="J8" s="17"/>
      <c r="K8" s="197"/>
      <c r="L8" s="197"/>
      <c r="N8" s="6" t="s">
        <v>19</v>
      </c>
      <c r="P8" s="6"/>
      <c r="Q8" s="196"/>
      <c r="R8" s="196"/>
      <c r="S8" s="7"/>
      <c r="T8" s="8"/>
      <c r="U8" s="14" t="s">
        <v>20</v>
      </c>
      <c r="V8" s="8"/>
      <c r="W8" s="17"/>
      <c r="X8" s="197"/>
      <c r="Y8" s="197"/>
    </row>
    <row r="9" spans="1:26" s="5" customFormat="1" ht="24.95" customHeight="1" x14ac:dyDescent="0.25">
      <c r="A9" s="6" t="s">
        <v>22</v>
      </c>
      <c r="C9" s="6"/>
      <c r="D9" s="196"/>
      <c r="E9" s="196"/>
      <c r="F9" s="7"/>
      <c r="G9" s="8"/>
      <c r="N9" s="6" t="s">
        <v>22</v>
      </c>
      <c r="P9" s="6"/>
      <c r="Q9" s="196"/>
      <c r="R9" s="196"/>
      <c r="S9" s="7"/>
      <c r="T9" s="8"/>
    </row>
    <row r="10" spans="1:26" s="5" customFormat="1" ht="24.95" customHeight="1" x14ac:dyDescent="0.2">
      <c r="A10" s="205"/>
      <c r="B10" s="205"/>
      <c r="C10" s="205"/>
      <c r="D10" s="205"/>
      <c r="E10" s="205"/>
      <c r="F10" s="7"/>
      <c r="G10" s="8"/>
      <c r="H10" s="205"/>
      <c r="I10" s="205"/>
      <c r="J10" s="205"/>
      <c r="K10" s="205"/>
      <c r="L10" s="205"/>
      <c r="N10" s="205"/>
      <c r="O10" s="205"/>
      <c r="P10" s="205"/>
      <c r="Q10" s="205"/>
      <c r="R10" s="205"/>
      <c r="S10" s="7"/>
      <c r="T10" s="8"/>
      <c r="U10" s="205"/>
      <c r="V10" s="205"/>
      <c r="W10" s="205"/>
      <c r="X10" s="205"/>
      <c r="Y10" s="205"/>
    </row>
    <row r="11" spans="1:26" s="5" customFormat="1" ht="24.95" customHeight="1" x14ac:dyDescent="0.2">
      <c r="A11" s="193"/>
      <c r="B11" s="193"/>
      <c r="C11" s="193"/>
      <c r="D11" s="193"/>
      <c r="E11" s="193"/>
      <c r="F11" s="7"/>
      <c r="G11" s="8"/>
      <c r="H11" s="193"/>
      <c r="I11" s="193"/>
      <c r="J11" s="193"/>
      <c r="K11" s="193"/>
      <c r="L11" s="193"/>
      <c r="N11" s="193"/>
      <c r="O11" s="193"/>
      <c r="P11" s="193"/>
      <c r="Q11" s="193"/>
      <c r="R11" s="193"/>
      <c r="S11" s="7"/>
      <c r="T11" s="8"/>
      <c r="U11" s="193"/>
      <c r="V11" s="193"/>
      <c r="W11" s="193"/>
      <c r="X11" s="193"/>
      <c r="Y11" s="193"/>
    </row>
    <row r="12" spans="1:26" ht="6.75" customHeight="1" thickBot="1" x14ac:dyDescent="0.25">
      <c r="L12" s="5"/>
      <c r="M12" s="5"/>
      <c r="Y12" s="5"/>
      <c r="Z12" s="5"/>
    </row>
    <row r="13" spans="1:26" s="5" customFormat="1" ht="24.75" customHeight="1" thickBot="1" x14ac:dyDescent="0.3">
      <c r="A13" s="23" t="s">
        <v>24</v>
      </c>
      <c r="B13" s="24"/>
      <c r="C13" s="23"/>
      <c r="D13" s="194" t="s">
        <v>25</v>
      </c>
      <c r="E13" s="194"/>
      <c r="F13" s="195" t="s">
        <v>26</v>
      </c>
      <c r="G13" s="195"/>
      <c r="H13" s="195"/>
      <c r="I13" s="195"/>
      <c r="J13" s="191" t="s">
        <v>131</v>
      </c>
      <c r="K13" s="191"/>
      <c r="L13" s="191"/>
      <c r="M13" s="192"/>
      <c r="N13" s="25" t="s">
        <v>27</v>
      </c>
      <c r="O13" s="25"/>
      <c r="P13" s="25"/>
      <c r="Q13" s="194" t="s">
        <v>25</v>
      </c>
      <c r="R13" s="194"/>
      <c r="S13" s="195" t="s">
        <v>26</v>
      </c>
      <c r="T13" s="195"/>
      <c r="U13" s="195"/>
      <c r="V13" s="195"/>
      <c r="W13" s="191" t="s">
        <v>131</v>
      </c>
      <c r="X13" s="191"/>
      <c r="Y13" s="191"/>
      <c r="Z13" s="192"/>
    </row>
    <row r="14" spans="1:26" s="33" customFormat="1" ht="36" customHeight="1" x14ac:dyDescent="0.25">
      <c r="A14" s="27"/>
      <c r="B14" s="189" t="s">
        <v>28</v>
      </c>
      <c r="C14" s="190"/>
      <c r="D14" s="190"/>
      <c r="E14" s="28" t="s">
        <v>29</v>
      </c>
      <c r="F14" s="28"/>
      <c r="G14" s="29"/>
      <c r="H14" s="29" t="s">
        <v>30</v>
      </c>
      <c r="I14" s="29"/>
      <c r="J14" s="30" t="s">
        <v>31</v>
      </c>
      <c r="K14" s="29"/>
      <c r="L14" s="31" t="s">
        <v>32</v>
      </c>
      <c r="M14" s="32"/>
      <c r="N14" s="27"/>
      <c r="O14" s="189" t="s">
        <v>28</v>
      </c>
      <c r="P14" s="190"/>
      <c r="Q14" s="190"/>
      <c r="R14" s="28" t="s">
        <v>29</v>
      </c>
      <c r="S14" s="28"/>
      <c r="T14" s="29"/>
      <c r="U14" s="29" t="s">
        <v>30</v>
      </c>
      <c r="V14" s="29"/>
      <c r="W14" s="30" t="s">
        <v>31</v>
      </c>
      <c r="X14" s="29"/>
      <c r="Y14" s="31" t="s">
        <v>32</v>
      </c>
      <c r="Z14" s="32"/>
    </row>
    <row r="15" spans="1:26" s="5" customFormat="1" ht="24.95" customHeight="1" x14ac:dyDescent="0.25">
      <c r="A15" s="34"/>
      <c r="B15" s="187" t="s">
        <v>33</v>
      </c>
      <c r="C15" s="187"/>
      <c r="D15" s="187"/>
      <c r="E15" s="35" t="s">
        <v>34</v>
      </c>
      <c r="F15" s="36"/>
      <c r="G15" s="37"/>
      <c r="H15" s="38">
        <v>5</v>
      </c>
      <c r="I15" s="37"/>
      <c r="J15" s="39"/>
      <c r="K15" s="40"/>
      <c r="L15" s="41"/>
      <c r="M15" s="42"/>
      <c r="N15" s="34"/>
      <c r="O15" s="187" t="s">
        <v>33</v>
      </c>
      <c r="P15" s="187"/>
      <c r="Q15" s="187"/>
      <c r="R15" s="35" t="s">
        <v>34</v>
      </c>
      <c r="S15" s="36"/>
      <c r="T15" s="37"/>
      <c r="U15" s="38">
        <v>5</v>
      </c>
      <c r="V15" s="37"/>
      <c r="W15" s="39"/>
      <c r="X15" s="40"/>
      <c r="Y15" s="41"/>
      <c r="Z15" s="42"/>
    </row>
    <row r="16" spans="1:26" s="5" customFormat="1" ht="19.5" customHeight="1" x14ac:dyDescent="0.25">
      <c r="A16" s="44" t="str">
        <f>IF(H16&gt;20,"X","")</f>
        <v/>
      </c>
      <c r="B16" s="188" t="s">
        <v>35</v>
      </c>
      <c r="C16" s="188"/>
      <c r="D16" s="188"/>
      <c r="E16" s="35" t="s">
        <v>34</v>
      </c>
      <c r="F16" s="36"/>
      <c r="G16" s="37"/>
      <c r="H16" s="45">
        <v>0</v>
      </c>
      <c r="I16" s="46"/>
      <c r="J16" s="47"/>
      <c r="K16" s="48" t="str">
        <f>IF((J16)&gt;($J$15),"X"," ")</f>
        <v xml:space="preserve"> </v>
      </c>
      <c r="L16" s="49"/>
      <c r="M16" s="42"/>
      <c r="N16" s="44" t="str">
        <f>IF(U16&gt;20,"X","")</f>
        <v/>
      </c>
      <c r="O16" s="188" t="s">
        <v>35</v>
      </c>
      <c r="P16" s="188"/>
      <c r="Q16" s="188"/>
      <c r="R16" s="35" t="s">
        <v>34</v>
      </c>
      <c r="S16" s="36"/>
      <c r="T16" s="37"/>
      <c r="U16" s="45">
        <v>0</v>
      </c>
      <c r="V16" s="46"/>
      <c r="W16" s="47"/>
      <c r="X16" s="48" t="str">
        <f>IF((W16)&gt;($J$15),"X"," ")</f>
        <v xml:space="preserve"> </v>
      </c>
      <c r="Y16" s="49"/>
      <c r="Z16" s="42"/>
    </row>
    <row r="17" spans="1:26" s="5" customFormat="1" ht="20.100000000000001" customHeight="1" x14ac:dyDescent="0.25">
      <c r="A17" s="44" t="str">
        <f>IF(H17&gt;5,"X","")</f>
        <v/>
      </c>
      <c r="B17" s="188" t="s">
        <v>36</v>
      </c>
      <c r="C17" s="188"/>
      <c r="D17" s="188"/>
      <c r="E17" s="35" t="s">
        <v>34</v>
      </c>
      <c r="F17" s="36"/>
      <c r="G17" s="37"/>
      <c r="H17" s="45">
        <v>0</v>
      </c>
      <c r="I17" s="46"/>
      <c r="J17" s="47"/>
      <c r="K17" s="48" t="str">
        <f t="shared" ref="K17:K24" si="0">IF((J17)&gt;($J$15),"X"," ")</f>
        <v xml:space="preserve"> </v>
      </c>
      <c r="L17" s="49"/>
      <c r="M17" s="42"/>
      <c r="N17" s="44" t="str">
        <f>IF(U17&gt;5,"X","")</f>
        <v/>
      </c>
      <c r="O17" s="188" t="s">
        <v>36</v>
      </c>
      <c r="P17" s="188"/>
      <c r="Q17" s="188"/>
      <c r="R17" s="35" t="s">
        <v>34</v>
      </c>
      <c r="S17" s="36"/>
      <c r="T17" s="37"/>
      <c r="U17" s="45">
        <v>0</v>
      </c>
      <c r="V17" s="46"/>
      <c r="W17" s="47"/>
      <c r="X17" s="48" t="str">
        <f t="shared" ref="X17:X24" si="1">IF((W17)&gt;($J$15),"X"," ")</f>
        <v xml:space="preserve"> </v>
      </c>
      <c r="Y17" s="49"/>
      <c r="Z17" s="42"/>
    </row>
    <row r="18" spans="1:26" s="5" customFormat="1" ht="20.100000000000001" customHeight="1" x14ac:dyDescent="0.25">
      <c r="A18" s="44" t="str">
        <f>IF(H18&gt;10,"X","")</f>
        <v/>
      </c>
      <c r="B18" s="188" t="s">
        <v>37</v>
      </c>
      <c r="C18" s="188"/>
      <c r="D18" s="188"/>
      <c r="E18" s="35" t="s">
        <v>34</v>
      </c>
      <c r="F18" s="36"/>
      <c r="G18" s="37"/>
      <c r="H18" s="45">
        <v>0</v>
      </c>
      <c r="I18" s="46"/>
      <c r="J18" s="47"/>
      <c r="K18" s="48" t="str">
        <f t="shared" si="0"/>
        <v xml:space="preserve"> </v>
      </c>
      <c r="L18" s="49"/>
      <c r="M18" s="42"/>
      <c r="N18" s="44" t="str">
        <f>IF(U18&gt;10,"X","")</f>
        <v/>
      </c>
      <c r="O18" s="188" t="s">
        <v>37</v>
      </c>
      <c r="P18" s="188"/>
      <c r="Q18" s="188"/>
      <c r="R18" s="35" t="s">
        <v>34</v>
      </c>
      <c r="S18" s="36"/>
      <c r="T18" s="37"/>
      <c r="U18" s="45">
        <v>0</v>
      </c>
      <c r="V18" s="46"/>
      <c r="W18" s="47"/>
      <c r="X18" s="48" t="str">
        <f t="shared" si="1"/>
        <v xml:space="preserve"> </v>
      </c>
      <c r="Y18" s="49"/>
      <c r="Z18" s="42"/>
    </row>
    <row r="19" spans="1:26" s="5" customFormat="1" ht="20.100000000000001" customHeight="1" x14ac:dyDescent="0.2">
      <c r="A19" s="44" t="str">
        <f>IF(H19&gt;5,"X","")</f>
        <v/>
      </c>
      <c r="B19" s="188" t="s">
        <v>38</v>
      </c>
      <c r="C19" s="188"/>
      <c r="D19" s="188"/>
      <c r="E19" s="35" t="s">
        <v>34</v>
      </c>
      <c r="F19" s="36"/>
      <c r="G19" s="37"/>
      <c r="H19" s="45">
        <v>0</v>
      </c>
      <c r="I19" s="46"/>
      <c r="J19" s="47"/>
      <c r="K19" s="48" t="str">
        <f t="shared" si="0"/>
        <v xml:space="preserve"> </v>
      </c>
      <c r="L19" s="49"/>
      <c r="M19" s="53"/>
      <c r="N19" s="44" t="str">
        <f>IF(U19&gt;5,"X","")</f>
        <v/>
      </c>
      <c r="O19" s="188" t="s">
        <v>38</v>
      </c>
      <c r="P19" s="188"/>
      <c r="Q19" s="188"/>
      <c r="R19" s="35" t="s">
        <v>34</v>
      </c>
      <c r="S19" s="36"/>
      <c r="T19" s="37"/>
      <c r="U19" s="45">
        <v>0</v>
      </c>
      <c r="V19" s="46"/>
      <c r="W19" s="47"/>
      <c r="X19" s="48" t="str">
        <f t="shared" si="1"/>
        <v xml:space="preserve"> </v>
      </c>
      <c r="Y19" s="49"/>
      <c r="Z19" s="53"/>
    </row>
    <row r="20" spans="1:26" s="5" customFormat="1" ht="24.95" customHeight="1" x14ac:dyDescent="0.2">
      <c r="A20" s="34"/>
      <c r="B20" s="187" t="s">
        <v>39</v>
      </c>
      <c r="C20" s="187"/>
      <c r="D20" s="187"/>
      <c r="E20" s="35" t="s">
        <v>34</v>
      </c>
      <c r="F20" s="36"/>
      <c r="G20" s="54"/>
      <c r="H20" s="55">
        <f>IF(J20&gt;0,L20/J20,0)</f>
        <v>0</v>
      </c>
      <c r="I20" s="37"/>
      <c r="J20" s="56"/>
      <c r="K20" s="57" t="str">
        <f t="shared" si="0"/>
        <v xml:space="preserve"> </v>
      </c>
      <c r="L20" s="41"/>
      <c r="M20" s="53"/>
      <c r="N20" s="34"/>
      <c r="O20" s="187" t="s">
        <v>39</v>
      </c>
      <c r="P20" s="187"/>
      <c r="Q20" s="187"/>
      <c r="R20" s="35" t="s">
        <v>34</v>
      </c>
      <c r="S20" s="36"/>
      <c r="T20" s="54"/>
      <c r="U20" s="55">
        <f>IF(W20&gt;0,Y20/W20,0)</f>
        <v>0</v>
      </c>
      <c r="V20" s="37"/>
      <c r="W20" s="56"/>
      <c r="X20" s="57" t="str">
        <f t="shared" si="1"/>
        <v xml:space="preserve"> </v>
      </c>
      <c r="Y20" s="41"/>
      <c r="Z20" s="53"/>
    </row>
    <row r="21" spans="1:26" s="5" customFormat="1" ht="24.95" customHeight="1" x14ac:dyDescent="0.2">
      <c r="A21" s="34"/>
      <c r="B21" s="183" t="s">
        <v>40</v>
      </c>
      <c r="C21" s="183"/>
      <c r="D21" s="183"/>
      <c r="E21" s="58" t="s">
        <v>34</v>
      </c>
      <c r="F21" s="36"/>
      <c r="G21" s="54"/>
      <c r="H21" s="55">
        <v>10</v>
      </c>
      <c r="I21" s="37"/>
      <c r="J21" s="39"/>
      <c r="K21" s="57" t="str">
        <f t="shared" si="0"/>
        <v xml:space="preserve"> </v>
      </c>
      <c r="L21" s="41"/>
      <c r="M21" s="53"/>
      <c r="N21" s="34"/>
      <c r="O21" s="183" t="s">
        <v>40</v>
      </c>
      <c r="P21" s="183"/>
      <c r="Q21" s="183"/>
      <c r="R21" s="58" t="s">
        <v>34</v>
      </c>
      <c r="S21" s="36"/>
      <c r="T21" s="54"/>
      <c r="U21" s="55">
        <v>10</v>
      </c>
      <c r="V21" s="37"/>
      <c r="W21" s="39"/>
      <c r="X21" s="57" t="str">
        <f t="shared" si="1"/>
        <v xml:space="preserve"> </v>
      </c>
      <c r="Y21" s="41"/>
      <c r="Z21" s="53"/>
    </row>
    <row r="22" spans="1:26" s="5" customFormat="1" ht="20.100000000000001" customHeight="1" x14ac:dyDescent="0.25">
      <c r="A22" s="59" t="str">
        <f>IF(H22&gt;10,"X","")</f>
        <v/>
      </c>
      <c r="B22" s="182" t="s">
        <v>41</v>
      </c>
      <c r="C22" s="182"/>
      <c r="D22" s="182"/>
      <c r="E22" s="58" t="s">
        <v>34</v>
      </c>
      <c r="F22" s="36"/>
      <c r="G22" s="54"/>
      <c r="H22" s="45">
        <v>0</v>
      </c>
      <c r="I22" s="46"/>
      <c r="J22" s="47"/>
      <c r="K22" s="48" t="str">
        <f t="shared" si="0"/>
        <v xml:space="preserve"> </v>
      </c>
      <c r="L22" s="49"/>
      <c r="M22" s="42"/>
      <c r="N22" s="59" t="str">
        <f>IF(U22&gt;10,"X","")</f>
        <v/>
      </c>
      <c r="O22" s="182" t="s">
        <v>41</v>
      </c>
      <c r="P22" s="182"/>
      <c r="Q22" s="182"/>
      <c r="R22" s="58" t="s">
        <v>34</v>
      </c>
      <c r="S22" s="36"/>
      <c r="T22" s="54"/>
      <c r="U22" s="45">
        <v>0</v>
      </c>
      <c r="V22" s="46"/>
      <c r="W22" s="47"/>
      <c r="X22" s="48" t="str">
        <f t="shared" si="1"/>
        <v xml:space="preserve"> </v>
      </c>
      <c r="Y22" s="49"/>
      <c r="Z22" s="42"/>
    </row>
    <row r="23" spans="1:26" s="5" customFormat="1" ht="20.100000000000001" customHeight="1" x14ac:dyDescent="0.2">
      <c r="A23" s="59" t="str">
        <f>IF(H23&gt;10,"X","")</f>
        <v/>
      </c>
      <c r="B23" s="182" t="s">
        <v>42</v>
      </c>
      <c r="C23" s="182"/>
      <c r="D23" s="182"/>
      <c r="E23" s="58" t="s">
        <v>34</v>
      </c>
      <c r="F23" s="36"/>
      <c r="G23" s="54"/>
      <c r="H23" s="45">
        <v>0</v>
      </c>
      <c r="I23" s="46"/>
      <c r="J23" s="47"/>
      <c r="K23" s="48" t="str">
        <f t="shared" si="0"/>
        <v xml:space="preserve"> </v>
      </c>
      <c r="L23" s="49"/>
      <c r="M23" s="53"/>
      <c r="N23" s="59" t="str">
        <f>IF(U23&gt;10,"X","")</f>
        <v/>
      </c>
      <c r="O23" s="182" t="s">
        <v>42</v>
      </c>
      <c r="P23" s="182"/>
      <c r="Q23" s="182"/>
      <c r="R23" s="58" t="s">
        <v>34</v>
      </c>
      <c r="S23" s="36"/>
      <c r="T23" s="54"/>
      <c r="U23" s="45">
        <v>0</v>
      </c>
      <c r="V23" s="46"/>
      <c r="W23" s="47"/>
      <c r="X23" s="48" t="str">
        <f t="shared" si="1"/>
        <v xml:space="preserve"> </v>
      </c>
      <c r="Y23" s="49"/>
      <c r="Z23" s="53"/>
    </row>
    <row r="24" spans="1:26" s="5" customFormat="1" ht="24.95" customHeight="1" x14ac:dyDescent="0.2">
      <c r="A24" s="34"/>
      <c r="B24" s="183" t="s">
        <v>43</v>
      </c>
      <c r="C24" s="183"/>
      <c r="D24" s="183"/>
      <c r="E24" s="58" t="s">
        <v>34</v>
      </c>
      <c r="F24" s="36"/>
      <c r="G24" s="54"/>
      <c r="H24" s="55">
        <f>IF(L24&gt;0,L24/J24,0)</f>
        <v>0</v>
      </c>
      <c r="I24" s="37"/>
      <c r="J24" s="56"/>
      <c r="K24" s="57" t="str">
        <f t="shared" si="0"/>
        <v xml:space="preserve"> </v>
      </c>
      <c r="L24" s="41"/>
      <c r="M24" s="53"/>
      <c r="N24" s="34"/>
      <c r="O24" s="183" t="s">
        <v>43</v>
      </c>
      <c r="P24" s="183"/>
      <c r="Q24" s="183"/>
      <c r="R24" s="58" t="s">
        <v>34</v>
      </c>
      <c r="S24" s="36"/>
      <c r="T24" s="54"/>
      <c r="U24" s="55">
        <f>IF(Y24&gt;0,Y24/W24,0)</f>
        <v>0</v>
      </c>
      <c r="V24" s="37"/>
      <c r="W24" s="56"/>
      <c r="X24" s="57" t="str">
        <f t="shared" si="1"/>
        <v xml:space="preserve"> </v>
      </c>
      <c r="Y24" s="41"/>
      <c r="Z24" s="53"/>
    </row>
    <row r="25" spans="1:26" s="5" customFormat="1" ht="9" customHeight="1" x14ac:dyDescent="0.2">
      <c r="A25" s="63"/>
      <c r="B25" s="64"/>
      <c r="C25" s="64"/>
      <c r="D25" s="64"/>
      <c r="E25" s="64"/>
      <c r="F25" s="65"/>
      <c r="G25" s="65"/>
      <c r="H25" s="65"/>
      <c r="I25" s="65"/>
      <c r="J25" s="65"/>
      <c r="K25" s="64"/>
      <c r="L25" s="62"/>
      <c r="M25" s="53"/>
      <c r="N25" s="63"/>
      <c r="O25" s="64"/>
      <c r="P25" s="64"/>
      <c r="Q25" s="64"/>
      <c r="R25" s="64"/>
      <c r="S25" s="65"/>
      <c r="T25" s="65"/>
      <c r="U25" s="65"/>
      <c r="V25" s="65"/>
      <c r="W25" s="65"/>
      <c r="X25" s="64"/>
      <c r="Y25" s="62"/>
      <c r="Z25" s="53"/>
    </row>
    <row r="26" spans="1:26" s="5" customFormat="1" ht="24.95" customHeight="1" x14ac:dyDescent="0.2">
      <c r="A26" s="34"/>
      <c r="B26" s="184" t="s">
        <v>44</v>
      </c>
      <c r="C26" s="184"/>
      <c r="D26" s="184"/>
      <c r="E26" s="66" t="s">
        <v>45</v>
      </c>
      <c r="F26" s="36"/>
      <c r="G26" s="54"/>
      <c r="H26" s="55">
        <v>15</v>
      </c>
      <c r="I26" s="54"/>
      <c r="J26" s="61"/>
      <c r="K26" s="51"/>
      <c r="L26" s="41"/>
      <c r="M26" s="53"/>
      <c r="N26" s="34"/>
      <c r="O26" s="184" t="s">
        <v>44</v>
      </c>
      <c r="P26" s="184"/>
      <c r="Q26" s="184"/>
      <c r="R26" s="66" t="s">
        <v>45</v>
      </c>
      <c r="S26" s="36"/>
      <c r="T26" s="54"/>
      <c r="U26" s="55">
        <v>15</v>
      </c>
      <c r="V26" s="54"/>
      <c r="W26" s="61"/>
      <c r="X26" s="51"/>
      <c r="Y26" s="41"/>
      <c r="Z26" s="53"/>
    </row>
    <row r="27" spans="1:26" s="5" customFormat="1" ht="24.95" customHeight="1" thickBot="1" x14ac:dyDescent="0.25">
      <c r="A27" s="67"/>
      <c r="B27" s="186" t="s">
        <v>46</v>
      </c>
      <c r="C27" s="186"/>
      <c r="D27" s="186"/>
      <c r="E27" s="68" t="s">
        <v>45</v>
      </c>
      <c r="F27" s="69"/>
      <c r="G27" s="70"/>
      <c r="H27" s="71">
        <v>20</v>
      </c>
      <c r="I27" s="70"/>
      <c r="J27" s="72"/>
      <c r="K27" s="73"/>
      <c r="L27" s="74"/>
      <c r="M27" s="75"/>
      <c r="N27" s="67"/>
      <c r="O27" s="186" t="s">
        <v>46</v>
      </c>
      <c r="P27" s="186"/>
      <c r="Q27" s="186"/>
      <c r="R27" s="68" t="s">
        <v>45</v>
      </c>
      <c r="S27" s="69"/>
      <c r="T27" s="70"/>
      <c r="U27" s="71">
        <v>20</v>
      </c>
      <c r="V27" s="70"/>
      <c r="W27" s="72"/>
      <c r="X27" s="73"/>
      <c r="Y27" s="74"/>
      <c r="Z27" s="75"/>
    </row>
    <row r="28" spans="1:26" s="5" customFormat="1" ht="6" customHeight="1" x14ac:dyDescent="0.2">
      <c r="A28" s="34"/>
      <c r="B28" s="76"/>
      <c r="C28" s="76"/>
      <c r="D28" s="76"/>
      <c r="E28" s="36"/>
      <c r="F28" s="36"/>
      <c r="G28" s="54"/>
      <c r="H28" s="77"/>
      <c r="I28" s="54"/>
      <c r="J28" s="78"/>
      <c r="K28" s="54"/>
      <c r="L28" s="65"/>
      <c r="M28" s="53"/>
      <c r="N28" s="34"/>
      <c r="O28" s="76"/>
      <c r="P28" s="76"/>
      <c r="Q28" s="76"/>
      <c r="R28" s="36"/>
      <c r="S28" s="36"/>
      <c r="T28" s="54"/>
      <c r="U28" s="77"/>
      <c r="V28" s="54"/>
      <c r="W28" s="78"/>
      <c r="X28" s="54"/>
      <c r="Y28" s="65"/>
      <c r="Z28" s="53"/>
    </row>
    <row r="29" spans="1:26" s="5" customFormat="1" ht="24.95" customHeight="1" x14ac:dyDescent="0.2">
      <c r="A29" s="79" t="s">
        <v>47</v>
      </c>
      <c r="B29" s="80"/>
      <c r="C29" s="80"/>
      <c r="D29" s="81"/>
      <c r="E29" s="81"/>
      <c r="F29" s="81"/>
      <c r="G29" s="81"/>
      <c r="H29" s="81"/>
      <c r="I29" s="81"/>
      <c r="J29" s="81"/>
      <c r="K29" s="81"/>
      <c r="L29" s="82"/>
      <c r="M29" s="53"/>
      <c r="N29" s="79" t="s">
        <v>47</v>
      </c>
      <c r="O29" s="80"/>
      <c r="P29" s="80"/>
      <c r="Q29" s="81"/>
      <c r="R29" s="81"/>
      <c r="S29" s="81"/>
      <c r="T29" s="81"/>
      <c r="U29" s="81"/>
      <c r="V29" s="81"/>
      <c r="W29" s="81"/>
      <c r="X29" s="81"/>
      <c r="Y29" s="82"/>
      <c r="Z29" s="53"/>
    </row>
    <row r="30" spans="1:26" s="5" customFormat="1" ht="7.5" customHeight="1" x14ac:dyDescent="0.2">
      <c r="A30" s="79"/>
      <c r="B30" s="80"/>
      <c r="C30" s="80"/>
      <c r="D30" s="81"/>
      <c r="E30" s="83"/>
      <c r="F30" s="83"/>
      <c r="G30" s="81"/>
      <c r="H30" s="84"/>
      <c r="I30" s="81"/>
      <c r="J30" s="78"/>
      <c r="K30" s="81"/>
      <c r="L30" s="85"/>
      <c r="M30" s="53"/>
      <c r="N30" s="79"/>
      <c r="O30" s="80"/>
      <c r="P30" s="80"/>
      <c r="Q30" s="81"/>
      <c r="R30" s="83"/>
      <c r="S30" s="83"/>
      <c r="T30" s="81"/>
      <c r="U30" s="84"/>
      <c r="V30" s="81"/>
      <c r="W30" s="78"/>
      <c r="X30" s="81"/>
      <c r="Y30" s="85"/>
      <c r="Z30" s="53"/>
    </row>
    <row r="31" spans="1:26" s="5" customFormat="1" ht="24.95" customHeight="1" x14ac:dyDescent="0.2">
      <c r="A31" s="86" t="s">
        <v>48</v>
      </c>
      <c r="B31" s="87"/>
      <c r="C31" s="87"/>
      <c r="D31" s="81"/>
      <c r="E31" s="88" t="s">
        <v>49</v>
      </c>
      <c r="F31" s="83"/>
      <c r="G31" s="81"/>
      <c r="H31" s="89" t="s">
        <v>50</v>
      </c>
      <c r="I31" s="81"/>
      <c r="J31" s="30" t="s">
        <v>31</v>
      </c>
      <c r="K31" s="81"/>
      <c r="L31" s="85"/>
      <c r="M31" s="53"/>
      <c r="N31" s="86" t="s">
        <v>48</v>
      </c>
      <c r="O31" s="87"/>
      <c r="P31" s="87"/>
      <c r="Q31" s="81"/>
      <c r="R31" s="88" t="s">
        <v>49</v>
      </c>
      <c r="S31" s="83"/>
      <c r="T31" s="81"/>
      <c r="U31" s="89" t="s">
        <v>50</v>
      </c>
      <c r="V31" s="81"/>
      <c r="W31" s="30" t="s">
        <v>31</v>
      </c>
      <c r="X31" s="81"/>
      <c r="Y31" s="85"/>
      <c r="Z31" s="53"/>
    </row>
    <row r="32" spans="1:26" s="5" customFormat="1" ht="26.25" customHeight="1" x14ac:dyDescent="0.2">
      <c r="A32" s="79"/>
      <c r="B32" s="80"/>
      <c r="C32" s="97">
        <v>0.15</v>
      </c>
      <c r="D32" s="98"/>
      <c r="E32" s="99">
        <f>IF(C32=0,"0",VLOOKUP(C32,[1]Tabelle2!$A$4:$B$7,2,FALSE))</f>
        <v>0.17647058823529413</v>
      </c>
      <c r="F32" s="93"/>
      <c r="G32" s="81"/>
      <c r="H32" s="100">
        <f>IF(C32=0,"0",ROUND(((SUM(H15,H20,H21,H24)+35)*E32)/100,2)*100)</f>
        <v>9</v>
      </c>
      <c r="I32" s="101"/>
      <c r="J32" s="87">
        <f>J15</f>
        <v>0</v>
      </c>
      <c r="K32" s="101"/>
      <c r="L32" s="82"/>
      <c r="M32" s="53"/>
      <c r="N32" s="79"/>
      <c r="O32" s="80"/>
      <c r="P32" s="97">
        <v>0.15</v>
      </c>
      <c r="Q32" s="98"/>
      <c r="R32" s="99">
        <f>IF(P32=0,"0",VLOOKUP(P32,[1]Tabelle2!$A$4:$B$7,2,FALSE))</f>
        <v>0.17647058823529413</v>
      </c>
      <c r="S32" s="93"/>
      <c r="T32" s="81"/>
      <c r="U32" s="100">
        <f>IF(P32=0,"0",ROUND(((SUM(U15,U20,U21,U24)+35)*R32)/100,2)*100)</f>
        <v>9</v>
      </c>
      <c r="V32" s="101"/>
      <c r="W32" s="87">
        <f>W15</f>
        <v>0</v>
      </c>
      <c r="X32" s="101"/>
      <c r="Y32" s="82"/>
      <c r="Z32" s="53"/>
    </row>
    <row r="33" spans="1:26" s="5" customFormat="1" ht="21.75" customHeight="1" thickBot="1" x14ac:dyDescent="0.25">
      <c r="A33" s="102"/>
      <c r="B33" s="81"/>
      <c r="C33" s="89" t="s">
        <v>53</v>
      </c>
      <c r="D33" s="81"/>
      <c r="E33" s="81"/>
      <c r="F33" s="81"/>
      <c r="G33" s="81"/>
      <c r="H33" s="104" t="s">
        <v>54</v>
      </c>
      <c r="I33" s="81"/>
      <c r="J33" s="81"/>
      <c r="K33" s="51"/>
      <c r="L33" s="105"/>
      <c r="M33" s="53"/>
      <c r="N33" s="102"/>
      <c r="O33" s="81"/>
      <c r="P33" s="89" t="s">
        <v>53</v>
      </c>
      <c r="Q33" s="81"/>
      <c r="R33" s="81"/>
      <c r="S33" s="81"/>
      <c r="T33" s="81"/>
      <c r="U33" s="104" t="s">
        <v>54</v>
      </c>
      <c r="V33" s="81"/>
      <c r="W33" s="81"/>
      <c r="X33" s="51"/>
      <c r="Y33" s="105"/>
      <c r="Z33" s="53"/>
    </row>
    <row r="34" spans="1:26" s="5" customFormat="1" ht="24.95" customHeight="1" thickBot="1" x14ac:dyDescent="0.35">
      <c r="A34" s="90" t="s">
        <v>51</v>
      </c>
      <c r="B34" s="91"/>
      <c r="C34" s="91"/>
      <c r="D34" s="92" t="str">
        <f>IF(L36+L35=L34,"","Fehler")</f>
        <v/>
      </c>
      <c r="E34" s="93"/>
      <c r="F34" s="93"/>
      <c r="G34" s="94"/>
      <c r="H34" s="95"/>
      <c r="I34" s="94"/>
      <c r="J34" s="94"/>
      <c r="K34" s="94"/>
      <c r="L34" s="96"/>
      <c r="M34" s="53"/>
      <c r="N34" s="90" t="s">
        <v>51</v>
      </c>
      <c r="O34" s="91"/>
      <c r="P34" s="91"/>
      <c r="Q34" s="92" t="str">
        <f>IF(Y36+Y35=Y34,"","Fehler")</f>
        <v/>
      </c>
      <c r="R34" s="93"/>
      <c r="S34" s="93"/>
      <c r="T34" s="94"/>
      <c r="U34" s="95"/>
      <c r="V34" s="94"/>
      <c r="W34" s="94"/>
      <c r="X34" s="94"/>
      <c r="Y34" s="96"/>
      <c r="Z34" s="53"/>
    </row>
    <row r="35" spans="1:26" s="5" customFormat="1" ht="24.95" customHeight="1" thickTop="1" x14ac:dyDescent="0.3">
      <c r="A35" s="102"/>
      <c r="B35" s="93" t="s">
        <v>52</v>
      </c>
      <c r="C35" s="93"/>
      <c r="D35" s="93"/>
      <c r="E35" s="93"/>
      <c r="F35" s="93"/>
      <c r="G35" s="78"/>
      <c r="H35" s="93"/>
      <c r="I35" s="78"/>
      <c r="J35" s="78"/>
      <c r="K35" s="78"/>
      <c r="L35" s="103"/>
      <c r="M35" s="53"/>
      <c r="N35" s="102"/>
      <c r="O35" s="93" t="s">
        <v>52</v>
      </c>
      <c r="P35" s="93"/>
      <c r="Q35" s="93"/>
      <c r="R35" s="93"/>
      <c r="S35" s="93"/>
      <c r="T35" s="78"/>
      <c r="U35" s="93"/>
      <c r="V35" s="78"/>
      <c r="W35" s="78"/>
      <c r="X35" s="78"/>
      <c r="Y35" s="103"/>
      <c r="Z35" s="53"/>
    </row>
    <row r="36" spans="1:26" s="5" customFormat="1" ht="24.95" customHeight="1" x14ac:dyDescent="0.3">
      <c r="A36" s="102"/>
      <c r="B36" s="93" t="s">
        <v>56</v>
      </c>
      <c r="C36" s="93"/>
      <c r="D36" s="93"/>
      <c r="E36" s="93"/>
      <c r="F36" s="93"/>
      <c r="G36" s="78"/>
      <c r="H36" s="93"/>
      <c r="I36" s="78"/>
      <c r="J36" s="78"/>
      <c r="K36" s="78"/>
      <c r="L36" s="106"/>
      <c r="M36" s="53"/>
      <c r="N36" s="102"/>
      <c r="O36" s="93" t="s">
        <v>56</v>
      </c>
      <c r="P36" s="93"/>
      <c r="Q36" s="93"/>
      <c r="R36" s="93"/>
      <c r="S36" s="93"/>
      <c r="T36" s="78"/>
      <c r="U36" s="93"/>
      <c r="V36" s="78"/>
      <c r="W36" s="78"/>
      <c r="X36" s="78"/>
      <c r="Y36" s="106"/>
      <c r="Z36" s="53"/>
    </row>
    <row r="37" spans="1:26" s="5" customFormat="1" ht="4.5" customHeight="1" thickBot="1" x14ac:dyDescent="0.25">
      <c r="A37" s="107"/>
      <c r="B37" s="108"/>
      <c r="C37" s="108"/>
      <c r="D37" s="109"/>
      <c r="E37" s="109"/>
      <c r="F37" s="109"/>
      <c r="G37" s="108"/>
      <c r="H37" s="108"/>
      <c r="I37" s="108"/>
      <c r="J37" s="110"/>
      <c r="K37" s="109"/>
      <c r="L37" s="111"/>
      <c r="M37" s="75"/>
      <c r="N37" s="107"/>
      <c r="O37" s="108"/>
      <c r="P37" s="108"/>
      <c r="Q37" s="109"/>
      <c r="R37" s="109"/>
      <c r="S37" s="109"/>
      <c r="T37" s="108"/>
      <c r="U37" s="108"/>
      <c r="V37" s="108"/>
      <c r="W37" s="110"/>
      <c r="X37" s="109"/>
      <c r="Y37" s="111"/>
      <c r="Z37" s="75"/>
    </row>
    <row r="38" spans="1:26" s="5" customFormat="1" ht="24.95" customHeight="1" x14ac:dyDescent="0.25">
      <c r="A38" s="112" t="s">
        <v>55</v>
      </c>
      <c r="B38" s="94"/>
      <c r="C38" s="113"/>
      <c r="D38" s="185"/>
      <c r="E38" s="185"/>
      <c r="F38" s="185"/>
      <c r="G38" s="185"/>
      <c r="H38" s="185"/>
      <c r="I38" s="185"/>
      <c r="J38" s="185"/>
      <c r="K38" s="185"/>
      <c r="L38" s="185"/>
      <c r="M38" s="2"/>
      <c r="N38" s="112" t="s">
        <v>55</v>
      </c>
      <c r="O38" s="94"/>
      <c r="P38" s="113"/>
      <c r="Q38" s="185"/>
      <c r="R38" s="185"/>
      <c r="S38" s="185"/>
      <c r="T38" s="185"/>
      <c r="U38" s="185"/>
      <c r="V38" s="185"/>
      <c r="W38" s="185"/>
      <c r="X38" s="185"/>
      <c r="Y38" s="185"/>
      <c r="Z38" s="2"/>
    </row>
    <row r="39" spans="1:26" s="5" customFormat="1" ht="24.95" customHeight="1" x14ac:dyDescent="0.25">
      <c r="A39" s="178"/>
      <c r="B39" s="178"/>
      <c r="C39" s="178"/>
      <c r="D39" s="178"/>
      <c r="E39" s="178"/>
      <c r="F39" s="178"/>
      <c r="G39" s="178"/>
      <c r="H39" s="178"/>
      <c r="I39" s="178"/>
      <c r="J39" s="178"/>
      <c r="K39" s="178"/>
      <c r="L39" s="178"/>
      <c r="M39" s="2"/>
      <c r="N39" s="178"/>
      <c r="O39" s="178"/>
      <c r="P39" s="178"/>
      <c r="Q39" s="178"/>
      <c r="R39" s="178"/>
      <c r="S39" s="178"/>
      <c r="T39" s="178"/>
      <c r="U39" s="178"/>
      <c r="V39" s="178"/>
      <c r="W39" s="178"/>
      <c r="X39" s="178"/>
      <c r="Y39" s="178"/>
      <c r="Z39" s="2"/>
    </row>
    <row r="40" spans="1:26" s="5" customFormat="1" ht="24.95" customHeight="1" x14ac:dyDescent="0.25">
      <c r="A40" s="114" t="s">
        <v>57</v>
      </c>
      <c r="B40" s="114"/>
      <c r="C40" s="114"/>
      <c r="D40" s="94" t="s">
        <v>58</v>
      </c>
      <c r="E40" s="115"/>
      <c r="F40" s="115"/>
      <c r="G40" s="116"/>
      <c r="H40" s="94"/>
      <c r="I40" s="116"/>
      <c r="J40" s="117"/>
      <c r="K40" s="119"/>
      <c r="L40" s="2"/>
      <c r="M40" s="2"/>
      <c r="N40" s="114" t="s">
        <v>57</v>
      </c>
      <c r="O40" s="114"/>
      <c r="P40" s="114"/>
      <c r="Q40" s="94" t="s">
        <v>58</v>
      </c>
      <c r="R40" s="115"/>
      <c r="S40" s="115"/>
      <c r="T40" s="116"/>
      <c r="U40" s="94"/>
      <c r="V40" s="116"/>
      <c r="W40" s="117"/>
      <c r="X40" s="119"/>
      <c r="Y40" s="2"/>
      <c r="Z40" s="2"/>
    </row>
    <row r="41" spans="1:26" s="5" customFormat="1" ht="30" customHeight="1" x14ac:dyDescent="0.25">
      <c r="A41" s="115" t="s">
        <v>14</v>
      </c>
      <c r="B41" s="115"/>
      <c r="C41" s="115"/>
      <c r="D41" s="178"/>
      <c r="E41" s="178"/>
      <c r="F41" s="178"/>
      <c r="G41" s="178"/>
      <c r="H41" s="178"/>
      <c r="I41" s="178"/>
      <c r="J41" s="178"/>
      <c r="K41" s="178"/>
      <c r="L41" s="178"/>
      <c r="M41" s="2"/>
      <c r="N41" s="115" t="s">
        <v>14</v>
      </c>
      <c r="O41" s="115"/>
      <c r="P41" s="115"/>
      <c r="Q41" s="178"/>
      <c r="R41" s="178"/>
      <c r="S41" s="178"/>
      <c r="T41" s="178"/>
      <c r="U41" s="178"/>
      <c r="V41" s="178"/>
      <c r="W41" s="178"/>
      <c r="X41" s="178"/>
      <c r="Y41" s="178"/>
      <c r="Z41" s="2"/>
    </row>
    <row r="42" spans="1:26" s="5" customFormat="1" ht="30" customHeight="1" x14ac:dyDescent="0.25">
      <c r="A42" s="115" t="s">
        <v>59</v>
      </c>
      <c r="B42" s="115"/>
      <c r="C42" s="115"/>
      <c r="D42" s="179"/>
      <c r="E42" s="179"/>
      <c r="F42" s="179"/>
      <c r="G42" s="179"/>
      <c r="H42" s="179"/>
      <c r="I42" s="179"/>
      <c r="J42" s="179"/>
      <c r="K42" s="179"/>
      <c r="L42" s="179"/>
      <c r="M42" s="2"/>
      <c r="N42" s="115" t="s">
        <v>59</v>
      </c>
      <c r="O42" s="115"/>
      <c r="P42" s="115"/>
      <c r="Q42" s="179"/>
      <c r="R42" s="179"/>
      <c r="S42" s="179"/>
      <c r="T42" s="179"/>
      <c r="U42" s="179"/>
      <c r="V42" s="179"/>
      <c r="W42" s="179"/>
      <c r="X42" s="179"/>
      <c r="Y42" s="179"/>
      <c r="Z42" s="2"/>
    </row>
    <row r="43" spans="1:26" s="5" customFormat="1" ht="30" customHeight="1" x14ac:dyDescent="0.25">
      <c r="A43" s="115" t="s">
        <v>60</v>
      </c>
      <c r="B43" s="115"/>
      <c r="C43" s="115"/>
      <c r="D43" s="179"/>
      <c r="E43" s="179"/>
      <c r="F43" s="179"/>
      <c r="G43" s="179"/>
      <c r="H43" s="179"/>
      <c r="I43" s="179"/>
      <c r="J43" s="179"/>
      <c r="K43" s="179"/>
      <c r="L43" s="179"/>
      <c r="M43" s="2"/>
      <c r="N43" s="115" t="s">
        <v>60</v>
      </c>
      <c r="O43" s="115"/>
      <c r="P43" s="115"/>
      <c r="Q43" s="179"/>
      <c r="R43" s="179"/>
      <c r="S43" s="179"/>
      <c r="T43" s="179"/>
      <c r="U43" s="179"/>
      <c r="V43" s="179"/>
      <c r="W43" s="179"/>
      <c r="X43" s="179"/>
      <c r="Y43" s="179"/>
      <c r="Z43" s="2"/>
    </row>
    <row r="44" spans="1:26" s="123" customFormat="1" ht="30" customHeight="1" x14ac:dyDescent="0.25">
      <c r="A44" s="115" t="s">
        <v>61</v>
      </c>
      <c r="B44" s="115"/>
      <c r="C44" s="115"/>
      <c r="D44" s="179"/>
      <c r="E44" s="179"/>
      <c r="F44" s="179"/>
      <c r="G44" s="179"/>
      <c r="H44" s="179"/>
      <c r="I44" s="179"/>
      <c r="J44" s="179"/>
      <c r="K44" s="179"/>
      <c r="L44" s="179"/>
      <c r="M44" s="2"/>
      <c r="N44" s="115" t="s">
        <v>61</v>
      </c>
      <c r="O44" s="115"/>
      <c r="P44" s="115"/>
      <c r="Q44" s="179"/>
      <c r="R44" s="179"/>
      <c r="S44" s="179"/>
      <c r="T44" s="179"/>
      <c r="U44" s="179"/>
      <c r="V44" s="179"/>
      <c r="W44" s="179"/>
      <c r="X44" s="179"/>
      <c r="Y44" s="179"/>
      <c r="Z44" s="2"/>
    </row>
    <row r="45" spans="1:26" s="5" customFormat="1" ht="30" customHeight="1" x14ac:dyDescent="0.25">
      <c r="A45" s="180" t="s">
        <v>62</v>
      </c>
      <c r="B45" s="180"/>
      <c r="C45" s="180"/>
      <c r="D45" s="181"/>
      <c r="E45" s="181"/>
      <c r="F45" s="181"/>
      <c r="G45" s="181"/>
      <c r="H45" s="181"/>
      <c r="I45" s="181"/>
      <c r="J45" s="181"/>
      <c r="K45" s="181"/>
      <c r="L45" s="181"/>
      <c r="M45" s="2"/>
      <c r="N45" s="180" t="s">
        <v>62</v>
      </c>
      <c r="O45" s="180"/>
      <c r="P45" s="180"/>
      <c r="Q45" s="181"/>
      <c r="R45" s="181"/>
      <c r="S45" s="181"/>
      <c r="T45" s="181"/>
      <c r="U45" s="181"/>
      <c r="V45" s="181"/>
      <c r="W45" s="181"/>
      <c r="X45" s="181"/>
      <c r="Y45" s="181"/>
      <c r="Z45" s="2"/>
    </row>
    <row r="46" spans="1:26" s="123" customFormat="1" ht="30" customHeight="1" x14ac:dyDescent="0.4">
      <c r="A46" s="1" t="s">
        <v>1</v>
      </c>
      <c r="B46" s="1"/>
      <c r="C46" s="1"/>
      <c r="D46" s="2"/>
      <c r="E46" s="3"/>
      <c r="F46" s="3"/>
      <c r="G46" s="4"/>
      <c r="H46" s="3"/>
      <c r="I46" s="4"/>
      <c r="J46" s="3"/>
      <c r="K46" s="3"/>
      <c r="L46" s="5"/>
      <c r="M46" s="5"/>
      <c r="N46" s="1" t="s">
        <v>1</v>
      </c>
      <c r="O46" s="1"/>
      <c r="P46" s="1"/>
      <c r="Q46" s="2"/>
      <c r="R46" s="3"/>
      <c r="S46" s="3"/>
      <c r="T46" s="4"/>
      <c r="U46" s="3"/>
      <c r="V46" s="4"/>
      <c r="W46" s="3"/>
      <c r="X46" s="3"/>
      <c r="Y46" s="5"/>
      <c r="Z46" s="5"/>
    </row>
    <row r="47" spans="1:26" s="5" customFormat="1" ht="24.75" customHeight="1" x14ac:dyDescent="0.25">
      <c r="A47" s="168" t="s">
        <v>2</v>
      </c>
      <c r="B47" s="168"/>
      <c r="C47" s="168"/>
      <c r="D47" s="198"/>
      <c r="E47" s="198"/>
      <c r="F47" s="7"/>
      <c r="G47" s="8"/>
      <c r="H47" s="9" t="s">
        <v>3</v>
      </c>
      <c r="I47" s="8"/>
      <c r="J47" s="166"/>
      <c r="K47" s="167"/>
      <c r="L47" s="12" t="s">
        <v>4</v>
      </c>
      <c r="N47" s="168" t="s">
        <v>2</v>
      </c>
      <c r="O47" s="168"/>
      <c r="P47" s="168"/>
      <c r="Q47" s="198"/>
      <c r="R47" s="198"/>
      <c r="S47" s="7"/>
      <c r="T47" s="8"/>
      <c r="U47" s="9" t="s">
        <v>3</v>
      </c>
      <c r="V47" s="8"/>
      <c r="W47" s="166"/>
      <c r="X47" s="167"/>
      <c r="Y47" s="12" t="s">
        <v>4</v>
      </c>
    </row>
    <row r="48" spans="1:26" s="5" customFormat="1" ht="24.75" customHeight="1" x14ac:dyDescent="0.25">
      <c r="A48" s="199" t="s">
        <v>8</v>
      </c>
      <c r="B48" s="199"/>
      <c r="C48" s="199"/>
      <c r="D48" s="198"/>
      <c r="E48" s="198"/>
      <c r="F48" s="7"/>
      <c r="G48" s="8"/>
      <c r="H48" s="14" t="s">
        <v>7</v>
      </c>
      <c r="I48" s="8"/>
      <c r="J48" s="198"/>
      <c r="K48" s="198"/>
      <c r="L48" s="198"/>
      <c r="N48" s="199" t="s">
        <v>8</v>
      </c>
      <c r="O48" s="199"/>
      <c r="P48" s="199"/>
      <c r="Q48" s="198"/>
      <c r="R48" s="198"/>
      <c r="S48" s="7"/>
      <c r="T48" s="8"/>
      <c r="U48" s="14" t="s">
        <v>7</v>
      </c>
      <c r="V48" s="8"/>
      <c r="W48" s="198"/>
      <c r="X48" s="198"/>
      <c r="Y48" s="198"/>
    </row>
    <row r="49" spans="1:27" s="5" customFormat="1" ht="24.75" customHeight="1" x14ac:dyDescent="0.25">
      <c r="A49" s="6" t="s">
        <v>11</v>
      </c>
      <c r="C49" s="6"/>
      <c r="D49" s="198"/>
      <c r="E49" s="198"/>
      <c r="F49" s="7"/>
      <c r="G49" s="8"/>
      <c r="H49" s="14" t="s">
        <v>10</v>
      </c>
      <c r="I49" s="8"/>
      <c r="J49" s="198"/>
      <c r="K49" s="198"/>
      <c r="L49" s="198"/>
      <c r="N49" s="6" t="s">
        <v>11</v>
      </c>
      <c r="P49" s="6"/>
      <c r="Q49" s="198"/>
      <c r="R49" s="198"/>
      <c r="S49" s="7"/>
      <c r="T49" s="8"/>
      <c r="U49" s="14" t="s">
        <v>10</v>
      </c>
      <c r="V49" s="8"/>
      <c r="W49" s="198"/>
      <c r="X49" s="198"/>
      <c r="Y49" s="198"/>
    </row>
    <row r="50" spans="1:27" s="5" customFormat="1" ht="24.75" customHeight="1" x14ac:dyDescent="0.25">
      <c r="A50" s="168" t="s">
        <v>12</v>
      </c>
      <c r="B50" s="15"/>
      <c r="C50" s="168"/>
      <c r="D50" s="198"/>
      <c r="E50" s="198"/>
      <c r="F50" s="7"/>
      <c r="G50" s="8"/>
      <c r="H50" s="14" t="s">
        <v>13</v>
      </c>
      <c r="I50" s="8"/>
      <c r="J50" s="198"/>
      <c r="K50" s="198"/>
      <c r="L50" s="198"/>
      <c r="N50" s="168" t="s">
        <v>12</v>
      </c>
      <c r="O50" s="15"/>
      <c r="P50" s="168"/>
      <c r="Q50" s="198"/>
      <c r="R50" s="198"/>
      <c r="S50" s="7"/>
      <c r="T50" s="8"/>
      <c r="U50" s="14" t="s">
        <v>13</v>
      </c>
      <c r="V50" s="8"/>
      <c r="W50" s="198"/>
      <c r="X50" s="198"/>
      <c r="Y50" s="198"/>
    </row>
    <row r="51" spans="1:27" s="5" customFormat="1" ht="24.75" customHeight="1" x14ac:dyDescent="0.25">
      <c r="A51" s="168" t="s">
        <v>14</v>
      </c>
      <c r="B51" s="15"/>
      <c r="C51" s="168"/>
      <c r="D51" s="198"/>
      <c r="E51" s="198"/>
      <c r="F51" s="7"/>
      <c r="G51" s="8"/>
      <c r="H51" s="14" t="s">
        <v>15</v>
      </c>
      <c r="I51" s="16"/>
      <c r="J51" s="17"/>
      <c r="K51" s="196"/>
      <c r="L51" s="196"/>
      <c r="N51" s="168" t="s">
        <v>14</v>
      </c>
      <c r="O51" s="15"/>
      <c r="P51" s="168"/>
      <c r="Q51" s="198"/>
      <c r="R51" s="198"/>
      <c r="S51" s="7"/>
      <c r="T51" s="8"/>
      <c r="U51" s="14" t="s">
        <v>15</v>
      </c>
      <c r="V51" s="16"/>
      <c r="W51" s="17"/>
      <c r="X51" s="196"/>
      <c r="Y51" s="196"/>
    </row>
    <row r="52" spans="1:27" s="5" customFormat="1" ht="24.75" customHeight="1" x14ac:dyDescent="0.25">
      <c r="A52" s="168" t="s">
        <v>18</v>
      </c>
      <c r="B52" s="168"/>
      <c r="C52" s="168"/>
      <c r="D52" s="198"/>
      <c r="E52" s="198"/>
      <c r="F52" s="7"/>
      <c r="G52" s="16"/>
      <c r="H52" s="14" t="s">
        <v>17</v>
      </c>
      <c r="I52" s="8"/>
      <c r="J52" s="196"/>
      <c r="K52" s="196"/>
      <c r="L52" s="196"/>
      <c r="N52" s="168" t="s">
        <v>18</v>
      </c>
      <c r="O52" s="168"/>
      <c r="P52" s="168"/>
      <c r="Q52" s="198"/>
      <c r="R52" s="198"/>
      <c r="S52" s="7"/>
      <c r="T52" s="16"/>
      <c r="U52" s="14" t="s">
        <v>17</v>
      </c>
      <c r="V52" s="8"/>
      <c r="W52" s="196"/>
      <c r="X52" s="196"/>
      <c r="Y52" s="196"/>
    </row>
    <row r="53" spans="1:27" s="5" customFormat="1" ht="24.75" customHeight="1" x14ac:dyDescent="0.25">
      <c r="A53" s="200" t="s">
        <v>21</v>
      </c>
      <c r="B53" s="201"/>
      <c r="C53" s="201"/>
      <c r="D53" s="202"/>
      <c r="E53" s="202"/>
      <c r="F53" s="7"/>
      <c r="G53" s="8"/>
      <c r="H53" s="14" t="s">
        <v>22</v>
      </c>
      <c r="I53" s="8"/>
      <c r="J53" s="17"/>
      <c r="K53" s="196"/>
      <c r="L53" s="196"/>
      <c r="N53" s="200" t="s">
        <v>21</v>
      </c>
      <c r="O53" s="201"/>
      <c r="P53" s="201"/>
      <c r="Q53" s="202"/>
      <c r="R53" s="202"/>
      <c r="S53" s="7"/>
      <c r="T53" s="8"/>
      <c r="U53" s="14" t="s">
        <v>22</v>
      </c>
      <c r="V53" s="8"/>
      <c r="W53" s="17"/>
      <c r="X53" s="196"/>
      <c r="Y53" s="196"/>
    </row>
    <row r="54" spans="1:27" s="5" customFormat="1" ht="24.75" customHeight="1" x14ac:dyDescent="0.2">
      <c r="A54" s="201"/>
      <c r="B54" s="201"/>
      <c r="C54" s="201"/>
      <c r="D54" s="198"/>
      <c r="E54" s="198"/>
      <c r="F54" s="7"/>
      <c r="G54" s="8"/>
      <c r="H54" s="193"/>
      <c r="I54" s="193"/>
      <c r="J54" s="193"/>
      <c r="K54" s="193"/>
      <c r="L54" s="193"/>
      <c r="N54" s="201"/>
      <c r="O54" s="201"/>
      <c r="P54" s="201"/>
      <c r="Q54" s="198"/>
      <c r="R54" s="198"/>
      <c r="S54" s="7"/>
      <c r="T54" s="8"/>
      <c r="U54" s="193"/>
      <c r="V54" s="193"/>
      <c r="W54" s="193"/>
      <c r="X54" s="193"/>
      <c r="Y54" s="193"/>
    </row>
    <row r="55" spans="1:27" s="5" customFormat="1" ht="24.75" customHeight="1" x14ac:dyDescent="0.25">
      <c r="A55" s="168" t="s">
        <v>19</v>
      </c>
      <c r="B55" s="15"/>
      <c r="C55" s="168"/>
      <c r="D55" s="198"/>
      <c r="E55" s="198"/>
      <c r="F55" s="7"/>
      <c r="G55" s="8"/>
      <c r="H55" s="14" t="s">
        <v>23</v>
      </c>
      <c r="I55" s="8"/>
      <c r="J55" s="17"/>
      <c r="K55" s="196"/>
      <c r="L55" s="196"/>
      <c r="N55" s="168" t="s">
        <v>19</v>
      </c>
      <c r="O55" s="15"/>
      <c r="P55" s="168"/>
      <c r="Q55" s="198"/>
      <c r="R55" s="198"/>
      <c r="S55" s="7"/>
      <c r="T55" s="8"/>
      <c r="U55" s="14" t="s">
        <v>23</v>
      </c>
      <c r="V55" s="8"/>
      <c r="W55" s="17"/>
      <c r="X55" s="196"/>
      <c r="Y55" s="196"/>
    </row>
    <row r="56" spans="1:27" s="5" customFormat="1" ht="24.75" customHeight="1" x14ac:dyDescent="0.2">
      <c r="A56" s="203"/>
      <c r="B56" s="203"/>
      <c r="C56" s="203"/>
      <c r="D56" s="203"/>
      <c r="E56" s="203"/>
      <c r="F56" s="7"/>
      <c r="G56" s="8"/>
      <c r="H56" s="193"/>
      <c r="I56" s="193"/>
      <c r="J56" s="193"/>
      <c r="K56" s="193"/>
      <c r="L56" s="193"/>
      <c r="N56" s="203"/>
      <c r="O56" s="203"/>
      <c r="P56" s="203"/>
      <c r="Q56" s="203"/>
      <c r="R56" s="203"/>
      <c r="S56" s="7"/>
      <c r="T56" s="8"/>
      <c r="U56" s="193"/>
      <c r="V56" s="193"/>
      <c r="W56" s="193"/>
      <c r="X56" s="193"/>
      <c r="Y56" s="193"/>
    </row>
    <row r="57" spans="1:27" s="5" customFormat="1" ht="10.5" customHeight="1" thickBot="1" x14ac:dyDescent="0.25">
      <c r="A57" s="21"/>
      <c r="B57" s="21"/>
      <c r="C57" s="21"/>
      <c r="D57" s="2"/>
      <c r="E57" s="2"/>
      <c r="F57" s="2"/>
      <c r="G57" s="22"/>
      <c r="H57" s="2"/>
      <c r="I57" s="22"/>
      <c r="J57" s="2"/>
      <c r="K57" s="2"/>
      <c r="N57" s="21"/>
      <c r="O57" s="21"/>
      <c r="P57" s="21"/>
      <c r="Q57" s="2"/>
      <c r="R57" s="2"/>
      <c r="S57" s="2"/>
      <c r="T57" s="22"/>
      <c r="U57" s="2"/>
      <c r="V57" s="22"/>
      <c r="W57" s="2"/>
      <c r="X57" s="2"/>
    </row>
    <row r="58" spans="1:27" s="5" customFormat="1" ht="28.5" customHeight="1" thickBot="1" x14ac:dyDescent="0.3">
      <c r="A58" s="23" t="s">
        <v>24</v>
      </c>
      <c r="B58" s="24"/>
      <c r="C58" s="23"/>
      <c r="D58" s="194" t="s">
        <v>25</v>
      </c>
      <c r="E58" s="194"/>
      <c r="F58" s="195" t="s">
        <v>26</v>
      </c>
      <c r="G58" s="195"/>
      <c r="H58" s="195"/>
      <c r="I58" s="195"/>
      <c r="J58" s="191" t="s">
        <v>131</v>
      </c>
      <c r="K58" s="191"/>
      <c r="L58" s="191"/>
      <c r="M58" s="192"/>
      <c r="N58" s="25" t="s">
        <v>27</v>
      </c>
      <c r="O58" s="26"/>
      <c r="P58" s="25"/>
      <c r="Q58" s="194" t="s">
        <v>25</v>
      </c>
      <c r="R58" s="194"/>
      <c r="S58" s="195" t="s">
        <v>26</v>
      </c>
      <c r="T58" s="195"/>
      <c r="U58" s="195"/>
      <c r="V58" s="195"/>
      <c r="W58" s="191" t="s">
        <v>131</v>
      </c>
      <c r="X58" s="191"/>
      <c r="Y58" s="191"/>
      <c r="Z58" s="192"/>
    </row>
    <row r="59" spans="1:27" s="5" customFormat="1" ht="35.1" customHeight="1" x14ac:dyDescent="0.25">
      <c r="A59" s="27"/>
      <c r="B59" s="189" t="s">
        <v>28</v>
      </c>
      <c r="C59" s="190"/>
      <c r="D59" s="190"/>
      <c r="E59" s="169" t="s">
        <v>29</v>
      </c>
      <c r="F59" s="28"/>
      <c r="G59" s="29"/>
      <c r="H59" s="29" t="s">
        <v>30</v>
      </c>
      <c r="I59" s="29"/>
      <c r="J59" s="30" t="s">
        <v>31</v>
      </c>
      <c r="K59" s="29"/>
      <c r="L59" s="31" t="s">
        <v>32</v>
      </c>
      <c r="M59" s="32"/>
      <c r="N59" s="27"/>
      <c r="O59" s="189" t="s">
        <v>28</v>
      </c>
      <c r="P59" s="190"/>
      <c r="Q59" s="190"/>
      <c r="R59" s="169" t="s">
        <v>29</v>
      </c>
      <c r="S59" s="28"/>
      <c r="T59" s="29"/>
      <c r="U59" s="29" t="s">
        <v>30</v>
      </c>
      <c r="V59" s="29"/>
      <c r="W59" s="30" t="s">
        <v>31</v>
      </c>
      <c r="X59" s="29"/>
      <c r="Y59" s="31" t="s">
        <v>32</v>
      </c>
      <c r="Z59" s="32"/>
    </row>
    <row r="60" spans="1:27" s="5" customFormat="1" ht="29.25" customHeight="1" x14ac:dyDescent="0.25">
      <c r="A60" s="34"/>
      <c r="B60" s="187" t="s">
        <v>33</v>
      </c>
      <c r="C60" s="187"/>
      <c r="D60" s="187"/>
      <c r="E60" s="35" t="s">
        <v>34</v>
      </c>
      <c r="F60" s="36"/>
      <c r="G60" s="37"/>
      <c r="H60" s="38">
        <v>5</v>
      </c>
      <c r="I60" s="37"/>
      <c r="J60" s="39"/>
      <c r="K60" s="40"/>
      <c r="L60" s="43"/>
      <c r="M60" s="42"/>
      <c r="N60" s="34"/>
      <c r="O60" s="187" t="s">
        <v>33</v>
      </c>
      <c r="P60" s="187"/>
      <c r="Q60" s="187"/>
      <c r="R60" s="35" t="s">
        <v>34</v>
      </c>
      <c r="S60" s="36"/>
      <c r="T60" s="37"/>
      <c r="U60" s="38">
        <v>5</v>
      </c>
      <c r="V60" s="37"/>
      <c r="W60" s="39"/>
      <c r="X60" s="40"/>
      <c r="Y60" s="43"/>
      <c r="Z60" s="42"/>
    </row>
    <row r="61" spans="1:27" s="5" customFormat="1" ht="20.25" customHeight="1" x14ac:dyDescent="0.2">
      <c r="A61" s="44" t="str">
        <f>IF(H61&gt;20,"X","")</f>
        <v/>
      </c>
      <c r="B61" s="188" t="s">
        <v>35</v>
      </c>
      <c r="C61" s="188"/>
      <c r="D61" s="188"/>
      <c r="E61" s="35" t="s">
        <v>34</v>
      </c>
      <c r="F61" s="36"/>
      <c r="G61" s="37"/>
      <c r="H61" s="45">
        <v>0</v>
      </c>
      <c r="I61" s="37"/>
      <c r="J61" s="50"/>
      <c r="K61" s="51"/>
      <c r="L61" s="52"/>
      <c r="M61" s="42"/>
      <c r="N61" s="44" t="str">
        <f>IF(U61&gt;20,"X","")</f>
        <v/>
      </c>
      <c r="O61" s="188" t="s">
        <v>35</v>
      </c>
      <c r="P61" s="188"/>
      <c r="Q61" s="188"/>
      <c r="R61" s="35" t="s">
        <v>34</v>
      </c>
      <c r="S61" s="36"/>
      <c r="T61" s="37"/>
      <c r="U61" s="45">
        <v>0</v>
      </c>
      <c r="V61" s="37"/>
      <c r="W61" s="50"/>
      <c r="X61" s="51"/>
      <c r="Y61" s="52"/>
      <c r="Z61" s="42"/>
      <c r="AA61" s="2"/>
    </row>
    <row r="62" spans="1:27" s="5" customFormat="1" ht="20.25" customHeight="1" x14ac:dyDescent="0.2">
      <c r="A62" s="44" t="str">
        <f>IF(H62&gt;5,"X","")</f>
        <v/>
      </c>
      <c r="B62" s="188" t="s">
        <v>36</v>
      </c>
      <c r="C62" s="188"/>
      <c r="D62" s="188"/>
      <c r="E62" s="35" t="s">
        <v>34</v>
      </c>
      <c r="F62" s="36"/>
      <c r="G62" s="37"/>
      <c r="H62" s="45">
        <v>0</v>
      </c>
      <c r="I62" s="37"/>
      <c r="J62" s="50"/>
      <c r="K62" s="51"/>
      <c r="L62" s="52"/>
      <c r="M62" s="42"/>
      <c r="N62" s="44" t="str">
        <f>IF(U62&gt;5,"X","")</f>
        <v/>
      </c>
      <c r="O62" s="188" t="s">
        <v>36</v>
      </c>
      <c r="P62" s="188"/>
      <c r="Q62" s="188"/>
      <c r="R62" s="35" t="s">
        <v>34</v>
      </c>
      <c r="S62" s="36"/>
      <c r="T62" s="37"/>
      <c r="U62" s="45">
        <v>0</v>
      </c>
      <c r="V62" s="37"/>
      <c r="W62" s="50"/>
      <c r="X62" s="51"/>
      <c r="Y62" s="52"/>
      <c r="Z62" s="42"/>
      <c r="AA62" s="2"/>
    </row>
    <row r="63" spans="1:27" s="5" customFormat="1" ht="20.25" customHeight="1" x14ac:dyDescent="0.2">
      <c r="A63" s="44" t="str">
        <f>IF(H63&gt;10,"X","")</f>
        <v/>
      </c>
      <c r="B63" s="188" t="s">
        <v>37</v>
      </c>
      <c r="C63" s="188"/>
      <c r="D63" s="188"/>
      <c r="E63" s="35" t="s">
        <v>34</v>
      </c>
      <c r="F63" s="36"/>
      <c r="G63" s="37"/>
      <c r="H63" s="45">
        <v>0</v>
      </c>
      <c r="I63" s="37"/>
      <c r="J63" s="50"/>
      <c r="K63" s="51"/>
      <c r="L63" s="52"/>
      <c r="M63" s="42"/>
      <c r="N63" s="44" t="str">
        <f>IF(U63&gt;10,"X","")</f>
        <v/>
      </c>
      <c r="O63" s="188" t="s">
        <v>37</v>
      </c>
      <c r="P63" s="188"/>
      <c r="Q63" s="188"/>
      <c r="R63" s="35" t="s">
        <v>34</v>
      </c>
      <c r="S63" s="36"/>
      <c r="T63" s="37"/>
      <c r="U63" s="45">
        <v>0</v>
      </c>
      <c r="V63" s="37"/>
      <c r="W63" s="50"/>
      <c r="X63" s="51"/>
      <c r="Y63" s="52"/>
      <c r="Z63" s="42"/>
      <c r="AA63" s="2"/>
    </row>
    <row r="64" spans="1:27" s="5" customFormat="1" ht="20.25" customHeight="1" x14ac:dyDescent="0.2">
      <c r="A64" s="44" t="str">
        <f>IF(H64&gt;5,"X","")</f>
        <v/>
      </c>
      <c r="B64" s="188" t="s">
        <v>137</v>
      </c>
      <c r="C64" s="188"/>
      <c r="D64" s="188"/>
      <c r="E64" s="35" t="s">
        <v>34</v>
      </c>
      <c r="F64" s="36"/>
      <c r="G64" s="37"/>
      <c r="H64" s="45">
        <v>0</v>
      </c>
      <c r="I64" s="37"/>
      <c r="J64" s="50"/>
      <c r="K64" s="51"/>
      <c r="L64" s="52"/>
      <c r="M64" s="53"/>
      <c r="N64" s="44" t="str">
        <f>IF(U64&gt;5,"X","")</f>
        <v/>
      </c>
      <c r="O64" s="188" t="s">
        <v>137</v>
      </c>
      <c r="P64" s="188"/>
      <c r="Q64" s="188"/>
      <c r="R64" s="35" t="s">
        <v>34</v>
      </c>
      <c r="S64" s="36"/>
      <c r="T64" s="37"/>
      <c r="U64" s="45">
        <v>0</v>
      </c>
      <c r="V64" s="37"/>
      <c r="W64" s="50"/>
      <c r="X64" s="51"/>
      <c r="Y64" s="52"/>
      <c r="Z64" s="53"/>
      <c r="AA64" s="2"/>
    </row>
    <row r="65" spans="1:27" s="5" customFormat="1" ht="24.95" customHeight="1" x14ac:dyDescent="0.2">
      <c r="A65" s="34"/>
      <c r="B65" s="187" t="s">
        <v>39</v>
      </c>
      <c r="C65" s="187"/>
      <c r="D65" s="187"/>
      <c r="E65" s="35" t="s">
        <v>34</v>
      </c>
      <c r="F65" s="36"/>
      <c r="G65" s="54"/>
      <c r="H65" s="38">
        <f>IF(J65&gt;0,L65/J65,0)</f>
        <v>0</v>
      </c>
      <c r="I65" s="37"/>
      <c r="J65" s="56"/>
      <c r="K65" s="51"/>
      <c r="L65" s="41"/>
      <c r="M65" s="53"/>
      <c r="N65" s="34"/>
      <c r="O65" s="187" t="s">
        <v>39</v>
      </c>
      <c r="P65" s="187"/>
      <c r="Q65" s="187"/>
      <c r="R65" s="35" t="s">
        <v>34</v>
      </c>
      <c r="S65" s="36"/>
      <c r="T65" s="54"/>
      <c r="U65" s="38">
        <f>IF(W65&gt;0,Y65/W65,0)</f>
        <v>0</v>
      </c>
      <c r="V65" s="37"/>
      <c r="W65" s="56"/>
      <c r="X65" s="51"/>
      <c r="Y65" s="41"/>
      <c r="Z65" s="53"/>
      <c r="AA65" s="2"/>
    </row>
    <row r="66" spans="1:27" s="5" customFormat="1" ht="24.95" customHeight="1" x14ac:dyDescent="0.2">
      <c r="A66" s="34"/>
      <c r="B66" s="183" t="s">
        <v>40</v>
      </c>
      <c r="C66" s="183"/>
      <c r="D66" s="183"/>
      <c r="E66" s="58" t="s">
        <v>34</v>
      </c>
      <c r="F66" s="36"/>
      <c r="G66" s="54"/>
      <c r="H66" s="38">
        <v>10</v>
      </c>
      <c r="I66" s="37"/>
      <c r="J66" s="39"/>
      <c r="K66" s="51"/>
      <c r="L66" s="41"/>
      <c r="M66" s="53"/>
      <c r="N66" s="34"/>
      <c r="O66" s="183" t="s">
        <v>40</v>
      </c>
      <c r="P66" s="183"/>
      <c r="Q66" s="183"/>
      <c r="R66" s="58" t="s">
        <v>34</v>
      </c>
      <c r="S66" s="36"/>
      <c r="T66" s="54"/>
      <c r="U66" s="38">
        <v>10</v>
      </c>
      <c r="V66" s="37"/>
      <c r="W66" s="39"/>
      <c r="X66" s="51"/>
      <c r="Y66" s="41"/>
      <c r="Z66" s="53"/>
      <c r="AA66" s="2"/>
    </row>
    <row r="67" spans="1:27" s="5" customFormat="1" ht="20.25" customHeight="1" x14ac:dyDescent="0.2">
      <c r="A67" s="59" t="str">
        <f>IF(H67&gt;10,"X","")</f>
        <v/>
      </c>
      <c r="B67" s="182" t="s">
        <v>41</v>
      </c>
      <c r="C67" s="182"/>
      <c r="D67" s="182"/>
      <c r="E67" s="58" t="s">
        <v>34</v>
      </c>
      <c r="F67" s="36"/>
      <c r="G67" s="54"/>
      <c r="H67" s="60">
        <v>0</v>
      </c>
      <c r="I67" s="37"/>
      <c r="J67" s="61"/>
      <c r="K67" s="51"/>
      <c r="L67" s="62"/>
      <c r="M67" s="42"/>
      <c r="N67" s="59" t="str">
        <f>IF(U67&gt;10,"X","")</f>
        <v/>
      </c>
      <c r="O67" s="182" t="s">
        <v>41</v>
      </c>
      <c r="P67" s="182"/>
      <c r="Q67" s="182"/>
      <c r="R67" s="58" t="s">
        <v>34</v>
      </c>
      <c r="S67" s="36"/>
      <c r="T67" s="54"/>
      <c r="U67" s="60">
        <v>0</v>
      </c>
      <c r="V67" s="37"/>
      <c r="W67" s="61"/>
      <c r="X67" s="51"/>
      <c r="Y67" s="62"/>
      <c r="Z67" s="42"/>
      <c r="AA67" s="2"/>
    </row>
    <row r="68" spans="1:27" s="5" customFormat="1" ht="20.25" customHeight="1" x14ac:dyDescent="0.2">
      <c r="A68" s="59" t="str">
        <f>IF(H68&gt;10,"X","")</f>
        <v/>
      </c>
      <c r="B68" s="182" t="s">
        <v>42</v>
      </c>
      <c r="C68" s="182"/>
      <c r="D68" s="182"/>
      <c r="E68" s="58" t="s">
        <v>34</v>
      </c>
      <c r="F68" s="36"/>
      <c r="G68" s="54"/>
      <c r="H68" s="60">
        <v>0</v>
      </c>
      <c r="I68" s="37"/>
      <c r="J68" s="61"/>
      <c r="K68" s="51"/>
      <c r="L68" s="62"/>
      <c r="M68" s="53"/>
      <c r="N68" s="59" t="str">
        <f>IF(U68&gt;10,"X","")</f>
        <v/>
      </c>
      <c r="O68" s="182" t="s">
        <v>42</v>
      </c>
      <c r="P68" s="182"/>
      <c r="Q68" s="182"/>
      <c r="R68" s="58" t="s">
        <v>34</v>
      </c>
      <c r="S68" s="36"/>
      <c r="T68" s="54"/>
      <c r="U68" s="60">
        <v>0</v>
      </c>
      <c r="V68" s="37"/>
      <c r="W68" s="61"/>
      <c r="X68" s="51"/>
      <c r="Y68" s="62"/>
      <c r="Z68" s="53"/>
      <c r="AA68" s="2"/>
    </row>
    <row r="69" spans="1:27" s="5" customFormat="1" ht="24.95" customHeight="1" thickBot="1" x14ac:dyDescent="0.25">
      <c r="A69" s="67"/>
      <c r="B69" s="204" t="s">
        <v>43</v>
      </c>
      <c r="C69" s="204"/>
      <c r="D69" s="204"/>
      <c r="E69" s="170" t="s">
        <v>34</v>
      </c>
      <c r="F69" s="69"/>
      <c r="G69" s="70"/>
      <c r="H69" s="171">
        <f>IF(L69&gt;0,L69/J69,0)</f>
        <v>0</v>
      </c>
      <c r="I69" s="172"/>
      <c r="J69" s="173"/>
      <c r="K69" s="73"/>
      <c r="L69" s="74"/>
      <c r="M69" s="75"/>
      <c r="N69" s="67"/>
      <c r="O69" s="204" t="s">
        <v>43</v>
      </c>
      <c r="P69" s="204"/>
      <c r="Q69" s="204"/>
      <c r="R69" s="170" t="s">
        <v>34</v>
      </c>
      <c r="S69" s="69"/>
      <c r="T69" s="70"/>
      <c r="U69" s="171">
        <f>IF(Y69&gt;0,Y69/W69,0)</f>
        <v>0</v>
      </c>
      <c r="V69" s="172"/>
      <c r="W69" s="173"/>
      <c r="X69" s="73"/>
      <c r="Y69" s="74"/>
      <c r="Z69" s="75"/>
      <c r="AA69" s="2"/>
    </row>
    <row r="70" spans="1:27" s="5" customFormat="1" ht="7.5" customHeight="1" x14ac:dyDescent="0.2">
      <c r="A70" s="34"/>
      <c r="B70" s="76"/>
      <c r="C70" s="76"/>
      <c r="D70" s="76"/>
      <c r="E70" s="36"/>
      <c r="F70" s="36"/>
      <c r="G70" s="54"/>
      <c r="H70" s="77"/>
      <c r="I70" s="54"/>
      <c r="J70" s="78"/>
      <c r="K70" s="54"/>
      <c r="L70" s="65"/>
      <c r="M70" s="53"/>
      <c r="N70" s="34"/>
      <c r="O70" s="76"/>
      <c r="P70" s="76"/>
      <c r="Q70" s="76"/>
      <c r="R70" s="36"/>
      <c r="S70" s="36"/>
      <c r="T70" s="54"/>
      <c r="U70" s="77"/>
      <c r="V70" s="54"/>
      <c r="W70" s="78"/>
      <c r="X70" s="54"/>
      <c r="Y70" s="65"/>
      <c r="Z70" s="53"/>
      <c r="AA70" s="2"/>
    </row>
    <row r="71" spans="1:27" s="5" customFormat="1" ht="24.95" customHeight="1" x14ac:dyDescent="0.2">
      <c r="A71" s="79" t="s">
        <v>47</v>
      </c>
      <c r="B71" s="80"/>
      <c r="C71" s="80"/>
      <c r="D71" s="81"/>
      <c r="E71" s="81"/>
      <c r="F71" s="81"/>
      <c r="G71" s="81"/>
      <c r="H71" s="81"/>
      <c r="I71" s="81"/>
      <c r="J71" s="81"/>
      <c r="K71" s="81"/>
      <c r="L71" s="82"/>
      <c r="M71" s="53"/>
      <c r="N71" s="79" t="s">
        <v>47</v>
      </c>
      <c r="O71" s="80"/>
      <c r="P71" s="80"/>
      <c r="Q71" s="81"/>
      <c r="R71" s="81"/>
      <c r="S71" s="81"/>
      <c r="T71" s="81"/>
      <c r="U71" s="81"/>
      <c r="V71" s="81"/>
      <c r="W71" s="81"/>
      <c r="X71" s="81"/>
      <c r="Y71" s="82"/>
      <c r="Z71" s="53"/>
      <c r="AA71" s="2"/>
    </row>
    <row r="72" spans="1:27" s="5" customFormat="1" ht="24.95" customHeight="1" x14ac:dyDescent="0.2">
      <c r="A72" s="79"/>
      <c r="B72" s="80"/>
      <c r="C72" s="80"/>
      <c r="D72" s="81"/>
      <c r="E72" s="83"/>
      <c r="F72" s="83"/>
      <c r="G72" s="81"/>
      <c r="H72" s="84"/>
      <c r="I72" s="81"/>
      <c r="J72" s="78"/>
      <c r="K72" s="81"/>
      <c r="L72" s="85"/>
      <c r="M72" s="53"/>
      <c r="N72" s="79"/>
      <c r="O72" s="80"/>
      <c r="P72" s="80"/>
      <c r="Q72" s="81"/>
      <c r="R72" s="83"/>
      <c r="S72" s="83"/>
      <c r="T72" s="81"/>
      <c r="U72" s="84"/>
      <c r="V72" s="81"/>
      <c r="W72" s="78"/>
      <c r="X72" s="81"/>
      <c r="Y72" s="85"/>
      <c r="Z72" s="53"/>
      <c r="AA72" s="2"/>
    </row>
    <row r="73" spans="1:27" ht="21" thickBot="1" x14ac:dyDescent="0.35">
      <c r="A73" s="90" t="s">
        <v>51</v>
      </c>
      <c r="B73" s="91"/>
      <c r="C73" s="91"/>
      <c r="D73" s="92" t="str">
        <f>IF(L75+L74=L73,"","Fehler")</f>
        <v/>
      </c>
      <c r="E73" s="93"/>
      <c r="F73" s="93"/>
      <c r="G73" s="94"/>
      <c r="H73" s="95"/>
      <c r="I73" s="94"/>
      <c r="J73" s="94"/>
      <c r="K73" s="94"/>
      <c r="L73" s="96"/>
      <c r="M73" s="53"/>
      <c r="N73" s="90" t="s">
        <v>51</v>
      </c>
      <c r="O73" s="91"/>
      <c r="P73" s="91"/>
      <c r="Q73" s="92" t="str">
        <f>IF(Y75+Y74=Y73,"","Fehler")</f>
        <v/>
      </c>
      <c r="R73" s="93"/>
      <c r="S73" s="93"/>
      <c r="T73" s="94"/>
      <c r="U73" s="95"/>
      <c r="V73" s="94"/>
      <c r="W73" s="94"/>
      <c r="X73" s="94"/>
      <c r="Y73" s="96"/>
      <c r="Z73" s="53"/>
    </row>
    <row r="74" spans="1:27" ht="21" thickTop="1" x14ac:dyDescent="0.3">
      <c r="A74" s="102"/>
      <c r="B74" s="93" t="s">
        <v>133</v>
      </c>
      <c r="C74" s="93"/>
      <c r="D74" s="93"/>
      <c r="E74" s="89"/>
      <c r="F74" s="93"/>
      <c r="G74" s="78"/>
      <c r="H74" s="93"/>
      <c r="I74" s="78"/>
      <c r="J74" s="78"/>
      <c r="K74" s="78"/>
      <c r="L74" s="103"/>
      <c r="M74" s="53"/>
      <c r="N74" s="102"/>
      <c r="O74" s="93" t="s">
        <v>133</v>
      </c>
      <c r="P74" s="93"/>
      <c r="Q74" s="93"/>
      <c r="R74" s="89"/>
      <c r="S74" s="93"/>
      <c r="T74" s="78"/>
      <c r="U74" s="93"/>
      <c r="V74" s="78"/>
      <c r="W74" s="78"/>
      <c r="X74" s="78"/>
      <c r="Y74" s="103"/>
      <c r="Z74" s="53"/>
    </row>
    <row r="75" spans="1:27" ht="24.95" customHeight="1" x14ac:dyDescent="0.3">
      <c r="A75" s="102"/>
      <c r="B75" s="93" t="s">
        <v>134</v>
      </c>
      <c r="C75" s="93"/>
      <c r="D75" s="93"/>
      <c r="E75" s="93"/>
      <c r="F75" s="93"/>
      <c r="G75" s="78"/>
      <c r="H75" s="93"/>
      <c r="I75" s="78"/>
      <c r="J75" s="78"/>
      <c r="K75" s="78"/>
      <c r="L75" s="106"/>
      <c r="M75" s="53"/>
      <c r="N75" s="102"/>
      <c r="O75" s="93" t="s">
        <v>134</v>
      </c>
      <c r="P75" s="93"/>
      <c r="Q75" s="93"/>
      <c r="R75" s="93"/>
      <c r="S75" s="93"/>
      <c r="T75" s="78"/>
      <c r="U75" s="93"/>
      <c r="V75" s="78"/>
      <c r="W75" s="78"/>
      <c r="X75" s="78"/>
      <c r="Y75" s="106"/>
      <c r="Z75" s="53"/>
    </row>
    <row r="76" spans="1:27" ht="24.75" customHeight="1" thickBot="1" x14ac:dyDescent="0.25">
      <c r="A76" s="107"/>
      <c r="B76" s="108"/>
      <c r="C76" s="108"/>
      <c r="D76" s="109"/>
      <c r="E76" s="109"/>
      <c r="F76" s="109"/>
      <c r="G76" s="108"/>
      <c r="H76" s="108"/>
      <c r="I76" s="108"/>
      <c r="J76" s="110"/>
      <c r="K76" s="109"/>
      <c r="L76" s="111"/>
      <c r="M76" s="75"/>
      <c r="N76" s="107"/>
      <c r="O76" s="108"/>
      <c r="P76" s="108"/>
      <c r="Q76" s="109"/>
      <c r="R76" s="109"/>
      <c r="S76" s="109"/>
      <c r="T76" s="108"/>
      <c r="U76" s="108"/>
      <c r="V76" s="108"/>
      <c r="W76" s="110"/>
      <c r="X76" s="109"/>
      <c r="Y76" s="111"/>
      <c r="Z76" s="75"/>
    </row>
    <row r="77" spans="1:27" ht="24.75" customHeight="1" x14ac:dyDescent="0.25">
      <c r="A77" s="112" t="s">
        <v>55</v>
      </c>
      <c r="B77" s="94"/>
      <c r="C77" s="113"/>
      <c r="D77" s="185"/>
      <c r="E77" s="185"/>
      <c r="F77" s="185"/>
      <c r="G77" s="185"/>
      <c r="H77" s="185"/>
      <c r="I77" s="185"/>
      <c r="J77" s="185"/>
      <c r="K77" s="185"/>
      <c r="L77" s="185"/>
      <c r="M77" s="53"/>
      <c r="N77" s="112" t="s">
        <v>55</v>
      </c>
      <c r="O77" s="94"/>
      <c r="P77" s="113"/>
      <c r="Q77" s="185"/>
      <c r="R77" s="185"/>
      <c r="S77" s="185"/>
      <c r="T77" s="185"/>
      <c r="U77" s="185"/>
      <c r="V77" s="185"/>
      <c r="W77" s="185"/>
      <c r="X77" s="185"/>
      <c r="Y77" s="185"/>
      <c r="Z77" s="53"/>
    </row>
    <row r="78" spans="1:27" ht="24.75" customHeight="1" x14ac:dyDescent="0.25">
      <c r="A78" s="178"/>
      <c r="B78" s="178"/>
      <c r="C78" s="178"/>
      <c r="D78" s="178"/>
      <c r="E78" s="178"/>
      <c r="F78" s="178"/>
      <c r="G78" s="178"/>
      <c r="H78" s="178"/>
      <c r="I78" s="178"/>
      <c r="J78" s="178"/>
      <c r="K78" s="178"/>
      <c r="L78" s="178"/>
      <c r="M78" s="53"/>
      <c r="N78" s="178"/>
      <c r="O78" s="178"/>
      <c r="P78" s="178"/>
      <c r="Q78" s="178"/>
      <c r="R78" s="178"/>
      <c r="S78" s="178"/>
      <c r="T78" s="178"/>
      <c r="U78" s="178"/>
      <c r="V78" s="178"/>
      <c r="W78" s="178"/>
      <c r="X78" s="178"/>
      <c r="Y78" s="178"/>
      <c r="Z78" s="53"/>
    </row>
    <row r="79" spans="1:27" ht="7.5" customHeight="1" x14ac:dyDescent="0.2">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7" ht="30" customHeight="1" x14ac:dyDescent="0.25">
      <c r="A80" s="112" t="s">
        <v>132</v>
      </c>
      <c r="B80" s="94"/>
      <c r="C80" s="113"/>
      <c r="D80" s="178"/>
      <c r="E80" s="178"/>
      <c r="F80" s="178"/>
      <c r="G80" s="178"/>
      <c r="H80" s="178"/>
      <c r="I80" s="178"/>
      <c r="J80" s="178"/>
      <c r="K80" s="178"/>
      <c r="L80" s="178"/>
      <c r="M80" s="53"/>
      <c r="N80" s="112" t="s">
        <v>132</v>
      </c>
      <c r="O80" s="94"/>
      <c r="P80" s="113"/>
      <c r="Q80" s="178"/>
      <c r="R80" s="178"/>
      <c r="S80" s="178"/>
      <c r="T80" s="178"/>
      <c r="U80" s="178"/>
      <c r="V80" s="178"/>
      <c r="W80" s="178"/>
      <c r="X80" s="178"/>
      <c r="Y80" s="178"/>
      <c r="Z80" s="53"/>
    </row>
    <row r="81" spans="1:25" ht="30" customHeight="1" x14ac:dyDescent="0.25">
      <c r="A81" s="114" t="s">
        <v>57</v>
      </c>
      <c r="B81" s="114"/>
      <c r="C81" s="114"/>
      <c r="D81" s="94" t="s">
        <v>58</v>
      </c>
      <c r="E81" s="115"/>
      <c r="F81" s="115"/>
      <c r="G81" s="116"/>
      <c r="H81" s="94"/>
      <c r="I81" s="116"/>
      <c r="J81" s="117"/>
      <c r="K81" s="116"/>
      <c r="N81" s="114" t="s">
        <v>136</v>
      </c>
      <c r="O81" s="114"/>
      <c r="P81" s="114"/>
      <c r="Q81" s="94" t="s">
        <v>58</v>
      </c>
      <c r="R81" s="115"/>
      <c r="S81" s="115"/>
      <c r="T81" s="116"/>
      <c r="U81" s="94"/>
      <c r="V81" s="116"/>
      <c r="W81" s="117"/>
      <c r="X81" s="116"/>
    </row>
    <row r="82" spans="1:25" ht="30" customHeight="1" x14ac:dyDescent="0.25">
      <c r="A82" s="115" t="s">
        <v>14</v>
      </c>
      <c r="B82" s="115"/>
      <c r="C82" s="115"/>
      <c r="D82" s="174"/>
      <c r="E82" s="174"/>
      <c r="F82" s="174"/>
      <c r="G82" s="174"/>
      <c r="H82" s="174"/>
      <c r="I82" s="174"/>
      <c r="J82" s="174"/>
      <c r="K82" s="174"/>
      <c r="L82" s="174"/>
      <c r="N82" s="115" t="s">
        <v>60</v>
      </c>
      <c r="O82" s="5"/>
      <c r="P82" s="115"/>
      <c r="Q82" s="174"/>
      <c r="R82" s="174"/>
      <c r="S82" s="174"/>
      <c r="T82" s="174"/>
      <c r="U82" s="174"/>
      <c r="V82" s="174"/>
      <c r="W82" s="174"/>
      <c r="X82" s="174"/>
      <c r="Y82" s="174"/>
    </row>
    <row r="83" spans="1:25" ht="30" customHeight="1" x14ac:dyDescent="0.25">
      <c r="A83" s="176" t="s">
        <v>18</v>
      </c>
      <c r="B83" s="115"/>
      <c r="C83" s="115"/>
      <c r="D83" s="175"/>
      <c r="E83" s="175"/>
      <c r="F83" s="175"/>
      <c r="G83" s="175"/>
      <c r="H83" s="175"/>
      <c r="I83" s="175"/>
      <c r="J83" s="175"/>
      <c r="K83" s="175"/>
      <c r="L83" s="175"/>
      <c r="N83" s="176"/>
      <c r="O83" s="115"/>
      <c r="P83" s="115"/>
      <c r="Q83" s="175"/>
      <c r="R83" s="175"/>
      <c r="S83" s="175"/>
      <c r="T83" s="175"/>
      <c r="U83" s="175"/>
      <c r="V83" s="175"/>
      <c r="W83" s="175"/>
      <c r="X83" s="175"/>
      <c r="Y83" s="175"/>
    </row>
    <row r="84" spans="1:25" ht="30" customHeight="1" x14ac:dyDescent="0.25">
      <c r="A84" s="115" t="s">
        <v>59</v>
      </c>
      <c r="B84" s="115"/>
      <c r="C84" s="115"/>
      <c r="D84" s="175"/>
      <c r="E84" s="175"/>
      <c r="F84" s="175"/>
      <c r="G84" s="175"/>
      <c r="H84" s="175"/>
      <c r="I84" s="175"/>
      <c r="J84" s="175"/>
      <c r="K84" s="175"/>
      <c r="L84" s="175"/>
      <c r="N84" s="115"/>
      <c r="O84" s="115"/>
      <c r="P84" s="115"/>
      <c r="Q84" s="175"/>
      <c r="R84" s="175"/>
      <c r="S84" s="175"/>
      <c r="T84" s="175"/>
      <c r="U84" s="175"/>
      <c r="V84" s="175"/>
      <c r="W84" s="175"/>
      <c r="X84" s="175"/>
      <c r="Y84" s="175"/>
    </row>
    <row r="85" spans="1:25" ht="30" customHeight="1" x14ac:dyDescent="0.25">
      <c r="A85" s="115" t="s">
        <v>60</v>
      </c>
      <c r="B85" s="115"/>
      <c r="C85" s="115"/>
      <c r="D85" s="175"/>
      <c r="E85" s="175"/>
      <c r="F85" s="175"/>
      <c r="G85" s="175"/>
      <c r="H85" s="175"/>
      <c r="I85" s="175"/>
      <c r="J85" s="175"/>
      <c r="K85" s="175"/>
      <c r="L85" s="175"/>
      <c r="N85" s="5"/>
      <c r="O85" s="115"/>
      <c r="P85" s="115"/>
      <c r="Q85" s="175"/>
      <c r="R85" s="175"/>
      <c r="S85" s="175"/>
      <c r="T85" s="175"/>
      <c r="U85" s="175"/>
      <c r="V85" s="175"/>
      <c r="W85" s="175"/>
      <c r="X85" s="175"/>
      <c r="Y85" s="175"/>
    </row>
    <row r="86" spans="1:25" ht="30" customHeight="1" thickBot="1" x14ac:dyDescent="0.3">
      <c r="A86" s="115" t="s">
        <v>61</v>
      </c>
      <c r="B86" s="176"/>
      <c r="C86" s="115"/>
      <c r="D86" s="175"/>
      <c r="E86" s="175"/>
      <c r="F86" s="175"/>
      <c r="G86" s="175"/>
      <c r="H86" s="175"/>
      <c r="I86" s="175"/>
      <c r="J86" s="175"/>
      <c r="K86" s="175"/>
      <c r="L86" s="175"/>
      <c r="N86" s="115"/>
      <c r="O86" s="115"/>
      <c r="P86" s="115"/>
      <c r="Q86" s="175"/>
      <c r="R86" s="175"/>
      <c r="S86" s="175"/>
      <c r="T86" s="175"/>
      <c r="U86" s="175"/>
      <c r="V86" s="175"/>
      <c r="W86" s="175"/>
      <c r="X86" s="175"/>
      <c r="Y86" s="175"/>
    </row>
    <row r="87" spans="1:25" ht="21" customHeight="1" thickBot="1" x14ac:dyDescent="0.3">
      <c r="A87" s="25" t="s">
        <v>27</v>
      </c>
      <c r="B87" s="26"/>
      <c r="C87" s="25"/>
      <c r="D87" s="175"/>
      <c r="E87" s="175"/>
      <c r="F87" s="175"/>
      <c r="G87" s="175"/>
      <c r="H87" s="175"/>
      <c r="I87" s="175"/>
      <c r="J87" s="175"/>
      <c r="K87" s="175"/>
      <c r="L87" s="175"/>
      <c r="N87" s="115"/>
      <c r="O87" s="115"/>
      <c r="P87" s="115"/>
      <c r="Q87" s="175"/>
      <c r="R87" s="175"/>
      <c r="S87" s="175"/>
      <c r="T87" s="175"/>
      <c r="U87" s="175"/>
      <c r="V87" s="175"/>
      <c r="W87" s="175"/>
      <c r="X87" s="175"/>
      <c r="Y87" s="175"/>
    </row>
    <row r="88" spans="1:25" ht="29.25" customHeight="1" x14ac:dyDescent="0.25">
      <c r="A88" s="115" t="s">
        <v>60</v>
      </c>
      <c r="B88" s="115"/>
      <c r="C88" s="115"/>
      <c r="D88" s="175"/>
      <c r="E88" s="175"/>
      <c r="F88" s="175"/>
      <c r="G88" s="175"/>
      <c r="H88" s="175"/>
      <c r="I88" s="175"/>
      <c r="J88" s="175"/>
      <c r="K88" s="175"/>
      <c r="L88" s="175"/>
      <c r="N88" s="5"/>
      <c r="O88" s="115"/>
      <c r="P88" s="115"/>
      <c r="Q88" s="175"/>
      <c r="R88" s="175"/>
      <c r="S88" s="175"/>
      <c r="T88" s="175"/>
      <c r="U88" s="175"/>
      <c r="V88" s="175"/>
      <c r="W88" s="175"/>
      <c r="X88" s="175"/>
      <c r="Y88" s="175"/>
    </row>
    <row r="89" spans="1:25" ht="30.75" customHeight="1" x14ac:dyDescent="0.25">
      <c r="A89" s="115" t="s">
        <v>135</v>
      </c>
      <c r="B89" s="176"/>
      <c r="C89" s="176"/>
      <c r="D89" s="177"/>
      <c r="E89" s="177"/>
      <c r="F89" s="177"/>
      <c r="G89" s="177"/>
      <c r="H89" s="177"/>
      <c r="I89" s="177"/>
      <c r="J89" s="177"/>
      <c r="K89" s="177"/>
      <c r="L89" s="177"/>
      <c r="N89" s="5"/>
      <c r="O89" s="176"/>
      <c r="P89" s="176"/>
      <c r="Q89" s="177"/>
      <c r="R89" s="177"/>
      <c r="S89" s="177"/>
      <c r="T89" s="177"/>
      <c r="U89" s="177"/>
      <c r="V89" s="177"/>
      <c r="W89" s="177"/>
      <c r="X89" s="177"/>
      <c r="Y89" s="177"/>
    </row>
  </sheetData>
  <mergeCells count="162">
    <mergeCell ref="D80:L80"/>
    <mergeCell ref="Q80:Y80"/>
    <mergeCell ref="B67:D67"/>
    <mergeCell ref="O67:Q67"/>
    <mergeCell ref="B68:D68"/>
    <mergeCell ref="O68:Q68"/>
    <mergeCell ref="B69:D69"/>
    <mergeCell ref="O69:Q69"/>
    <mergeCell ref="D77:L77"/>
    <mergeCell ref="Q77:Y77"/>
    <mergeCell ref="A78:L78"/>
    <mergeCell ref="N78:Y78"/>
    <mergeCell ref="B64:D64"/>
    <mergeCell ref="O64:Q64"/>
    <mergeCell ref="B65:D65"/>
    <mergeCell ref="O65:Q65"/>
    <mergeCell ref="B66:D66"/>
    <mergeCell ref="O66:Q66"/>
    <mergeCell ref="B61:D61"/>
    <mergeCell ref="O61:Q61"/>
    <mergeCell ref="B62:D62"/>
    <mergeCell ref="O62:Q62"/>
    <mergeCell ref="B63:D63"/>
    <mergeCell ref="O63:Q63"/>
    <mergeCell ref="W58:Z58"/>
    <mergeCell ref="B59:D59"/>
    <mergeCell ref="O59:Q59"/>
    <mergeCell ref="B60:D60"/>
    <mergeCell ref="O60:Q60"/>
    <mergeCell ref="D58:E58"/>
    <mergeCell ref="F58:I58"/>
    <mergeCell ref="J58:M58"/>
    <mergeCell ref="Q58:R58"/>
    <mergeCell ref="S58:V58"/>
    <mergeCell ref="D55:E55"/>
    <mergeCell ref="K55:L55"/>
    <mergeCell ref="Q55:R55"/>
    <mergeCell ref="X55:Y55"/>
    <mergeCell ref="A56:E56"/>
    <mergeCell ref="H56:L56"/>
    <mergeCell ref="N56:R56"/>
    <mergeCell ref="U56:Y56"/>
    <mergeCell ref="X53:Y53"/>
    <mergeCell ref="D54:E54"/>
    <mergeCell ref="H54:L54"/>
    <mergeCell ref="Q54:R54"/>
    <mergeCell ref="U54:Y54"/>
    <mergeCell ref="A53:C54"/>
    <mergeCell ref="D53:E53"/>
    <mergeCell ref="K53:L53"/>
    <mergeCell ref="N53:P54"/>
    <mergeCell ref="Q53:R53"/>
    <mergeCell ref="D51:E51"/>
    <mergeCell ref="K51:L51"/>
    <mergeCell ref="Q51:R51"/>
    <mergeCell ref="X51:Y51"/>
    <mergeCell ref="D52:E52"/>
    <mergeCell ref="J52:L52"/>
    <mergeCell ref="Q52:R52"/>
    <mergeCell ref="W52:Y52"/>
    <mergeCell ref="D49:E49"/>
    <mergeCell ref="J49:L49"/>
    <mergeCell ref="Q49:R49"/>
    <mergeCell ref="W49:Y49"/>
    <mergeCell ref="D50:E50"/>
    <mergeCell ref="J50:L50"/>
    <mergeCell ref="Q50:R50"/>
    <mergeCell ref="W50:Y50"/>
    <mergeCell ref="D47:E47"/>
    <mergeCell ref="Q47:R47"/>
    <mergeCell ref="A48:C48"/>
    <mergeCell ref="D48:E48"/>
    <mergeCell ref="J48:L48"/>
    <mergeCell ref="N48:P48"/>
    <mergeCell ref="Q48:R48"/>
    <mergeCell ref="W48:Y48"/>
    <mergeCell ref="Q41:Y41"/>
    <mergeCell ref="Q42:Y42"/>
    <mergeCell ref="Q43:Y43"/>
    <mergeCell ref="Q44:Y44"/>
    <mergeCell ref="N45:P45"/>
    <mergeCell ref="Q45:Y45"/>
    <mergeCell ref="D41:L41"/>
    <mergeCell ref="D42:L42"/>
    <mergeCell ref="D43:L43"/>
    <mergeCell ref="D44:L44"/>
    <mergeCell ref="A45:C45"/>
    <mergeCell ref="D45:L45"/>
    <mergeCell ref="A3:C3"/>
    <mergeCell ref="D3:E3"/>
    <mergeCell ref="J3:L3"/>
    <mergeCell ref="N3:P3"/>
    <mergeCell ref="Q3:R3"/>
    <mergeCell ref="D5:E5"/>
    <mergeCell ref="J5:L5"/>
    <mergeCell ref="Q5:R5"/>
    <mergeCell ref="W5:Y5"/>
    <mergeCell ref="D2:E2"/>
    <mergeCell ref="Q2:R2"/>
    <mergeCell ref="W3:Y3"/>
    <mergeCell ref="D4:E4"/>
    <mergeCell ref="J4:L4"/>
    <mergeCell ref="Q4:R4"/>
    <mergeCell ref="W4:Y4"/>
    <mergeCell ref="D6:E6"/>
    <mergeCell ref="K6:L6"/>
    <mergeCell ref="Q6:R6"/>
    <mergeCell ref="X6:Y6"/>
    <mergeCell ref="D7:E7"/>
    <mergeCell ref="J7:L7"/>
    <mergeCell ref="Q7:R7"/>
    <mergeCell ref="W7:Y7"/>
    <mergeCell ref="D8:E8"/>
    <mergeCell ref="K8:L8"/>
    <mergeCell ref="Q8:R8"/>
    <mergeCell ref="X8:Y8"/>
    <mergeCell ref="D9:E9"/>
    <mergeCell ref="Q9:R9"/>
    <mergeCell ref="W13:Z13"/>
    <mergeCell ref="A10:E10"/>
    <mergeCell ref="H10:L10"/>
    <mergeCell ref="A11:E11"/>
    <mergeCell ref="H11:L11"/>
    <mergeCell ref="N11:R11"/>
    <mergeCell ref="U11:Y11"/>
    <mergeCell ref="N10:R10"/>
    <mergeCell ref="U10:Y10"/>
    <mergeCell ref="D13:E13"/>
    <mergeCell ref="F13:I13"/>
    <mergeCell ref="J13:M13"/>
    <mergeCell ref="Q13:R13"/>
    <mergeCell ref="S13:V13"/>
    <mergeCell ref="B14:D14"/>
    <mergeCell ref="O14:Q14"/>
    <mergeCell ref="B15:D15"/>
    <mergeCell ref="O15:Q15"/>
    <mergeCell ref="B16:D16"/>
    <mergeCell ref="O16:Q16"/>
    <mergeCell ref="B17:D17"/>
    <mergeCell ref="O17:Q17"/>
    <mergeCell ref="B18:D18"/>
    <mergeCell ref="O18:Q18"/>
    <mergeCell ref="B19:D19"/>
    <mergeCell ref="O19:Q19"/>
    <mergeCell ref="B20:D20"/>
    <mergeCell ref="O20:Q20"/>
    <mergeCell ref="B21:D21"/>
    <mergeCell ref="O21:Q21"/>
    <mergeCell ref="B22:D22"/>
    <mergeCell ref="O22:Q22"/>
    <mergeCell ref="A39:L39"/>
    <mergeCell ref="B23:D23"/>
    <mergeCell ref="O23:Q23"/>
    <mergeCell ref="B24:D24"/>
    <mergeCell ref="O24:Q24"/>
    <mergeCell ref="B26:D26"/>
    <mergeCell ref="O26:Q26"/>
    <mergeCell ref="Q38:Y38"/>
    <mergeCell ref="N39:Y39"/>
    <mergeCell ref="B27:D27"/>
    <mergeCell ref="O27:Q27"/>
    <mergeCell ref="D38:L38"/>
  </mergeCells>
  <dataValidations count="1">
    <dataValidation type="list" allowBlank="1" showInputMessage="1" showErrorMessage="1" sqref="C32 HY32 RU32 ABQ32 ALM32 AVI32 BFE32 BPA32 BYW32 CIS32 CSO32 DCK32 DMG32 DWC32 EFY32 EPU32 EZQ32 FJM32 FTI32 GDE32 GNA32 GWW32 HGS32 HQO32 IAK32 IKG32 IUC32 JDY32 JNU32 JXQ32 KHM32 KRI32 LBE32 LLA32 LUW32 MES32 MOO32 MYK32 NIG32 NSC32 OBY32 OLU32 OVQ32 PFM32 PPI32 PZE32 QJA32 QSW32 RCS32 RMO32 RWK32 SGG32 SQC32 SZY32 TJU32 TTQ32 UDM32 UNI32 UXE32 VHA32 VQW32 WAS32 WKO32 WUK32 C65566 IY65566 SU65566 ACQ65566 AMM65566 AWI65566 BGE65566 BQA65566 BZW65566 CJS65566 CTO65566 DDK65566 DNG65566 DXC65566 EGY65566 EQU65566 FAQ65566 FKM65566 FUI65566 GEE65566 GOA65566 GXW65566 HHS65566 HRO65566 IBK65566 ILG65566 IVC65566 JEY65566 JOU65566 JYQ65566 KIM65566 KSI65566 LCE65566 LMA65566 LVW65566 MFS65566 MPO65566 MZK65566 NJG65566 NTC65566 OCY65566 OMU65566 OWQ65566 PGM65566 PQI65566 QAE65566 QKA65566 QTW65566 RDS65566 RNO65566 RXK65566 SHG65566 SRC65566 TAY65566 TKU65566 TUQ65566 UEM65566 UOI65566 UYE65566 VIA65566 VRW65566 WBS65566 WLO65566 WVK65566 C131102 IY131102 SU131102 ACQ131102 AMM131102 AWI131102 BGE131102 BQA131102 BZW131102 CJS131102 CTO131102 DDK131102 DNG131102 DXC131102 EGY131102 EQU131102 FAQ131102 FKM131102 FUI131102 GEE131102 GOA131102 GXW131102 HHS131102 HRO131102 IBK131102 ILG131102 IVC131102 JEY131102 JOU131102 JYQ131102 KIM131102 KSI131102 LCE131102 LMA131102 LVW131102 MFS131102 MPO131102 MZK131102 NJG131102 NTC131102 OCY131102 OMU131102 OWQ131102 PGM131102 PQI131102 QAE131102 QKA131102 QTW131102 RDS131102 RNO131102 RXK131102 SHG131102 SRC131102 TAY131102 TKU131102 TUQ131102 UEM131102 UOI131102 UYE131102 VIA131102 VRW131102 WBS131102 WLO131102 WVK131102 C196638 IY196638 SU196638 ACQ196638 AMM196638 AWI196638 BGE196638 BQA196638 BZW196638 CJS196638 CTO196638 DDK196638 DNG196638 DXC196638 EGY196638 EQU196638 FAQ196638 FKM196638 FUI196638 GEE196638 GOA196638 GXW196638 HHS196638 HRO196638 IBK196638 ILG196638 IVC196638 JEY196638 JOU196638 JYQ196638 KIM196638 KSI196638 LCE196638 LMA196638 LVW196638 MFS196638 MPO196638 MZK196638 NJG196638 NTC196638 OCY196638 OMU196638 OWQ196638 PGM196638 PQI196638 QAE196638 QKA196638 QTW196638 RDS196638 RNO196638 RXK196638 SHG196638 SRC196638 TAY196638 TKU196638 TUQ196638 UEM196638 UOI196638 UYE196638 VIA196638 VRW196638 WBS196638 WLO196638 WVK196638 C262174 IY262174 SU262174 ACQ262174 AMM262174 AWI262174 BGE262174 BQA262174 BZW262174 CJS262174 CTO262174 DDK262174 DNG262174 DXC262174 EGY262174 EQU262174 FAQ262174 FKM262174 FUI262174 GEE262174 GOA262174 GXW262174 HHS262174 HRO262174 IBK262174 ILG262174 IVC262174 JEY262174 JOU262174 JYQ262174 KIM262174 KSI262174 LCE262174 LMA262174 LVW262174 MFS262174 MPO262174 MZK262174 NJG262174 NTC262174 OCY262174 OMU262174 OWQ262174 PGM262174 PQI262174 QAE262174 QKA262174 QTW262174 RDS262174 RNO262174 RXK262174 SHG262174 SRC262174 TAY262174 TKU262174 TUQ262174 UEM262174 UOI262174 UYE262174 VIA262174 VRW262174 WBS262174 WLO262174 WVK262174 C327710 IY327710 SU327710 ACQ327710 AMM327710 AWI327710 BGE327710 BQA327710 BZW327710 CJS327710 CTO327710 DDK327710 DNG327710 DXC327710 EGY327710 EQU327710 FAQ327710 FKM327710 FUI327710 GEE327710 GOA327710 GXW327710 HHS327710 HRO327710 IBK327710 ILG327710 IVC327710 JEY327710 JOU327710 JYQ327710 KIM327710 KSI327710 LCE327710 LMA327710 LVW327710 MFS327710 MPO327710 MZK327710 NJG327710 NTC327710 OCY327710 OMU327710 OWQ327710 PGM327710 PQI327710 QAE327710 QKA327710 QTW327710 RDS327710 RNO327710 RXK327710 SHG327710 SRC327710 TAY327710 TKU327710 TUQ327710 UEM327710 UOI327710 UYE327710 VIA327710 VRW327710 WBS327710 WLO327710 WVK327710 C393246 IY393246 SU393246 ACQ393246 AMM393246 AWI393246 BGE393246 BQA393246 BZW393246 CJS393246 CTO393246 DDK393246 DNG393246 DXC393246 EGY393246 EQU393246 FAQ393246 FKM393246 FUI393246 GEE393246 GOA393246 GXW393246 HHS393246 HRO393246 IBK393246 ILG393246 IVC393246 JEY393246 JOU393246 JYQ393246 KIM393246 KSI393246 LCE393246 LMA393246 LVW393246 MFS393246 MPO393246 MZK393246 NJG393246 NTC393246 OCY393246 OMU393246 OWQ393246 PGM393246 PQI393246 QAE393246 QKA393246 QTW393246 RDS393246 RNO393246 RXK393246 SHG393246 SRC393246 TAY393246 TKU393246 TUQ393246 UEM393246 UOI393246 UYE393246 VIA393246 VRW393246 WBS393246 WLO393246 WVK393246 C458782 IY458782 SU458782 ACQ458782 AMM458782 AWI458782 BGE458782 BQA458782 BZW458782 CJS458782 CTO458782 DDK458782 DNG458782 DXC458782 EGY458782 EQU458782 FAQ458782 FKM458782 FUI458782 GEE458782 GOA458782 GXW458782 HHS458782 HRO458782 IBK458782 ILG458782 IVC458782 JEY458782 JOU458782 JYQ458782 KIM458782 KSI458782 LCE458782 LMA458782 LVW458782 MFS458782 MPO458782 MZK458782 NJG458782 NTC458782 OCY458782 OMU458782 OWQ458782 PGM458782 PQI458782 QAE458782 QKA458782 QTW458782 RDS458782 RNO458782 RXK458782 SHG458782 SRC458782 TAY458782 TKU458782 TUQ458782 UEM458782 UOI458782 UYE458782 VIA458782 VRW458782 WBS458782 WLO458782 WVK458782 C524318 IY524318 SU524318 ACQ524318 AMM524318 AWI524318 BGE524318 BQA524318 BZW524318 CJS524318 CTO524318 DDK524318 DNG524318 DXC524318 EGY524318 EQU524318 FAQ524318 FKM524318 FUI524318 GEE524318 GOA524318 GXW524318 HHS524318 HRO524318 IBK524318 ILG524318 IVC524318 JEY524318 JOU524318 JYQ524318 KIM524318 KSI524318 LCE524318 LMA524318 LVW524318 MFS524318 MPO524318 MZK524318 NJG524318 NTC524318 OCY524318 OMU524318 OWQ524318 PGM524318 PQI524318 QAE524318 QKA524318 QTW524318 RDS524318 RNO524318 RXK524318 SHG524318 SRC524318 TAY524318 TKU524318 TUQ524318 UEM524318 UOI524318 UYE524318 VIA524318 VRW524318 WBS524318 WLO524318 WVK524318 C589854 IY589854 SU589854 ACQ589854 AMM589854 AWI589854 BGE589854 BQA589854 BZW589854 CJS589854 CTO589854 DDK589854 DNG589854 DXC589854 EGY589854 EQU589854 FAQ589854 FKM589854 FUI589854 GEE589854 GOA589854 GXW589854 HHS589854 HRO589854 IBK589854 ILG589854 IVC589854 JEY589854 JOU589854 JYQ589854 KIM589854 KSI589854 LCE589854 LMA589854 LVW589854 MFS589854 MPO589854 MZK589854 NJG589854 NTC589854 OCY589854 OMU589854 OWQ589854 PGM589854 PQI589854 QAE589854 QKA589854 QTW589854 RDS589854 RNO589854 RXK589854 SHG589854 SRC589854 TAY589854 TKU589854 TUQ589854 UEM589854 UOI589854 UYE589854 VIA589854 VRW589854 WBS589854 WLO589854 WVK589854 C655390 IY655390 SU655390 ACQ655390 AMM655390 AWI655390 BGE655390 BQA655390 BZW655390 CJS655390 CTO655390 DDK655390 DNG655390 DXC655390 EGY655390 EQU655390 FAQ655390 FKM655390 FUI655390 GEE655390 GOA655390 GXW655390 HHS655390 HRO655390 IBK655390 ILG655390 IVC655390 JEY655390 JOU655390 JYQ655390 KIM655390 KSI655390 LCE655390 LMA655390 LVW655390 MFS655390 MPO655390 MZK655390 NJG655390 NTC655390 OCY655390 OMU655390 OWQ655390 PGM655390 PQI655390 QAE655390 QKA655390 QTW655390 RDS655390 RNO655390 RXK655390 SHG655390 SRC655390 TAY655390 TKU655390 TUQ655390 UEM655390 UOI655390 UYE655390 VIA655390 VRW655390 WBS655390 WLO655390 WVK655390 C720926 IY720926 SU720926 ACQ720926 AMM720926 AWI720926 BGE720926 BQA720926 BZW720926 CJS720926 CTO720926 DDK720926 DNG720926 DXC720926 EGY720926 EQU720926 FAQ720926 FKM720926 FUI720926 GEE720926 GOA720926 GXW720926 HHS720926 HRO720926 IBK720926 ILG720926 IVC720926 JEY720926 JOU720926 JYQ720926 KIM720926 KSI720926 LCE720926 LMA720926 LVW720926 MFS720926 MPO720926 MZK720926 NJG720926 NTC720926 OCY720926 OMU720926 OWQ720926 PGM720926 PQI720926 QAE720926 QKA720926 QTW720926 RDS720926 RNO720926 RXK720926 SHG720926 SRC720926 TAY720926 TKU720926 TUQ720926 UEM720926 UOI720926 UYE720926 VIA720926 VRW720926 WBS720926 WLO720926 WVK720926 C786462 IY786462 SU786462 ACQ786462 AMM786462 AWI786462 BGE786462 BQA786462 BZW786462 CJS786462 CTO786462 DDK786462 DNG786462 DXC786462 EGY786462 EQU786462 FAQ786462 FKM786462 FUI786462 GEE786462 GOA786462 GXW786462 HHS786462 HRO786462 IBK786462 ILG786462 IVC786462 JEY786462 JOU786462 JYQ786462 KIM786462 KSI786462 LCE786462 LMA786462 LVW786462 MFS786462 MPO786462 MZK786462 NJG786462 NTC786462 OCY786462 OMU786462 OWQ786462 PGM786462 PQI786462 QAE786462 QKA786462 QTW786462 RDS786462 RNO786462 RXK786462 SHG786462 SRC786462 TAY786462 TKU786462 TUQ786462 UEM786462 UOI786462 UYE786462 VIA786462 VRW786462 WBS786462 WLO786462 WVK786462 C851998 IY851998 SU851998 ACQ851998 AMM851998 AWI851998 BGE851998 BQA851998 BZW851998 CJS851998 CTO851998 DDK851998 DNG851998 DXC851998 EGY851998 EQU851998 FAQ851998 FKM851998 FUI851998 GEE851998 GOA851998 GXW851998 HHS851998 HRO851998 IBK851998 ILG851998 IVC851998 JEY851998 JOU851998 JYQ851998 KIM851998 KSI851998 LCE851998 LMA851998 LVW851998 MFS851998 MPO851998 MZK851998 NJG851998 NTC851998 OCY851998 OMU851998 OWQ851998 PGM851998 PQI851998 QAE851998 QKA851998 QTW851998 RDS851998 RNO851998 RXK851998 SHG851998 SRC851998 TAY851998 TKU851998 TUQ851998 UEM851998 UOI851998 UYE851998 VIA851998 VRW851998 WBS851998 WLO851998 WVK851998 C917534 IY917534 SU917534 ACQ917534 AMM917534 AWI917534 BGE917534 BQA917534 BZW917534 CJS917534 CTO917534 DDK917534 DNG917534 DXC917534 EGY917534 EQU917534 FAQ917534 FKM917534 FUI917534 GEE917534 GOA917534 GXW917534 HHS917534 HRO917534 IBK917534 ILG917534 IVC917534 JEY917534 JOU917534 JYQ917534 KIM917534 KSI917534 LCE917534 LMA917534 LVW917534 MFS917534 MPO917534 MZK917534 NJG917534 NTC917534 OCY917534 OMU917534 OWQ917534 PGM917534 PQI917534 QAE917534 QKA917534 QTW917534 RDS917534 RNO917534 RXK917534 SHG917534 SRC917534 TAY917534 TKU917534 TUQ917534 UEM917534 UOI917534 UYE917534 VIA917534 VRW917534 WBS917534 WLO917534 WVK917534 C983070 IY983070 SU983070 ACQ983070 AMM983070 AWI983070 BGE983070 BQA983070 BZW983070 CJS983070 CTO983070 DDK983070 DNG983070 DXC983070 EGY983070 EQU983070 FAQ983070 FKM983070 FUI983070 GEE983070 GOA983070 GXW983070 HHS983070 HRO983070 IBK983070 ILG983070 IVC983070 JEY983070 JOU983070 JYQ983070 KIM983070 KSI983070 LCE983070 LMA983070 LVW983070 MFS983070 MPO983070 MZK983070 NJG983070 NTC983070 OCY983070 OMU983070 OWQ983070 PGM983070 PQI983070 QAE983070 QKA983070 QTW983070 RDS983070 RNO983070 RXK983070 SHG983070 SRC983070 TAY983070 TKU983070 TUQ983070 UEM983070 UOI983070 UYE983070 VIA983070 VRW983070 WBS983070 WLO983070 WVK983070 P32">
      <formula1>Standzeit</formula1>
    </dataValidation>
  </dataValidations>
  <pageMargins left="0.7" right="0.7" top="0.78740157499999996" bottom="0.78740157499999996" header="0.3" footer="0.3"/>
  <pageSetup paperSize="9" scale="70" orientation="portrait" r:id="rId1"/>
  <rowBreaks count="1" manualBreakCount="1">
    <brk id="45" max="25" man="1"/>
  </rowBreaks>
  <colBreaks count="1" manualBreakCount="1">
    <brk id="13"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56"/>
  <sheetViews>
    <sheetView workbookViewId="0">
      <selection sqref="A1:XFD1048576"/>
    </sheetView>
  </sheetViews>
  <sheetFormatPr baseColWidth="10" defaultRowHeight="15" x14ac:dyDescent="0.25"/>
  <cols>
    <col min="1" max="1" width="17.7109375" customWidth="1"/>
    <col min="2" max="2" width="16.140625" customWidth="1"/>
    <col min="14" max="87" width="3" customWidth="1"/>
    <col min="257" max="257" width="17.7109375" customWidth="1"/>
    <col min="258" max="258" width="16.140625" customWidth="1"/>
    <col min="270" max="343" width="3" customWidth="1"/>
    <col min="513" max="513" width="17.7109375" customWidth="1"/>
    <col min="514" max="514" width="16.140625" customWidth="1"/>
    <col min="526" max="599" width="3" customWidth="1"/>
    <col min="769" max="769" width="17.7109375" customWidth="1"/>
    <col min="770" max="770" width="16.140625" customWidth="1"/>
    <col min="782" max="855" width="3" customWidth="1"/>
    <col min="1025" max="1025" width="17.7109375" customWidth="1"/>
    <col min="1026" max="1026" width="16.140625" customWidth="1"/>
    <col min="1038" max="1111" width="3" customWidth="1"/>
    <col min="1281" max="1281" width="17.7109375" customWidth="1"/>
    <col min="1282" max="1282" width="16.140625" customWidth="1"/>
    <col min="1294" max="1367" width="3" customWidth="1"/>
    <col min="1537" max="1537" width="17.7109375" customWidth="1"/>
    <col min="1538" max="1538" width="16.140625" customWidth="1"/>
    <col min="1550" max="1623" width="3" customWidth="1"/>
    <col min="1793" max="1793" width="17.7109375" customWidth="1"/>
    <col min="1794" max="1794" width="16.140625" customWidth="1"/>
    <col min="1806" max="1879" width="3" customWidth="1"/>
    <col min="2049" max="2049" width="17.7109375" customWidth="1"/>
    <col min="2050" max="2050" width="16.140625" customWidth="1"/>
    <col min="2062" max="2135" width="3" customWidth="1"/>
    <col min="2305" max="2305" width="17.7109375" customWidth="1"/>
    <col min="2306" max="2306" width="16.140625" customWidth="1"/>
    <col min="2318" max="2391" width="3" customWidth="1"/>
    <col min="2561" max="2561" width="17.7109375" customWidth="1"/>
    <col min="2562" max="2562" width="16.140625" customWidth="1"/>
    <col min="2574" max="2647" width="3" customWidth="1"/>
    <col min="2817" max="2817" width="17.7109375" customWidth="1"/>
    <col min="2818" max="2818" width="16.140625" customWidth="1"/>
    <col min="2830" max="2903" width="3" customWidth="1"/>
    <col min="3073" max="3073" width="17.7109375" customWidth="1"/>
    <col min="3074" max="3074" width="16.140625" customWidth="1"/>
    <col min="3086" max="3159" width="3" customWidth="1"/>
    <col min="3329" max="3329" width="17.7109375" customWidth="1"/>
    <col min="3330" max="3330" width="16.140625" customWidth="1"/>
    <col min="3342" max="3415" width="3" customWidth="1"/>
    <col min="3585" max="3585" width="17.7109375" customWidth="1"/>
    <col min="3586" max="3586" width="16.140625" customWidth="1"/>
    <col min="3598" max="3671" width="3" customWidth="1"/>
    <col min="3841" max="3841" width="17.7109375" customWidth="1"/>
    <col min="3842" max="3842" width="16.140625" customWidth="1"/>
    <col min="3854" max="3927" width="3" customWidth="1"/>
    <col min="4097" max="4097" width="17.7109375" customWidth="1"/>
    <col min="4098" max="4098" width="16.140625" customWidth="1"/>
    <col min="4110" max="4183" width="3" customWidth="1"/>
    <col min="4353" max="4353" width="17.7109375" customWidth="1"/>
    <col min="4354" max="4354" width="16.140625" customWidth="1"/>
    <col min="4366" max="4439" width="3" customWidth="1"/>
    <col min="4609" max="4609" width="17.7109375" customWidth="1"/>
    <col min="4610" max="4610" width="16.140625" customWidth="1"/>
    <col min="4622" max="4695" width="3" customWidth="1"/>
    <col min="4865" max="4865" width="17.7109375" customWidth="1"/>
    <col min="4866" max="4866" width="16.140625" customWidth="1"/>
    <col min="4878" max="4951" width="3" customWidth="1"/>
    <col min="5121" max="5121" width="17.7109375" customWidth="1"/>
    <col min="5122" max="5122" width="16.140625" customWidth="1"/>
    <col min="5134" max="5207" width="3" customWidth="1"/>
    <col min="5377" max="5377" width="17.7109375" customWidth="1"/>
    <col min="5378" max="5378" width="16.140625" customWidth="1"/>
    <col min="5390" max="5463" width="3" customWidth="1"/>
    <col min="5633" max="5633" width="17.7109375" customWidth="1"/>
    <col min="5634" max="5634" width="16.140625" customWidth="1"/>
    <col min="5646" max="5719" width="3" customWidth="1"/>
    <col min="5889" max="5889" width="17.7109375" customWidth="1"/>
    <col min="5890" max="5890" width="16.140625" customWidth="1"/>
    <col min="5902" max="5975" width="3" customWidth="1"/>
    <col min="6145" max="6145" width="17.7109375" customWidth="1"/>
    <col min="6146" max="6146" width="16.140625" customWidth="1"/>
    <col min="6158" max="6231" width="3" customWidth="1"/>
    <col min="6401" max="6401" width="17.7109375" customWidth="1"/>
    <col min="6402" max="6402" width="16.140625" customWidth="1"/>
    <col min="6414" max="6487" width="3" customWidth="1"/>
    <col min="6657" max="6657" width="17.7109375" customWidth="1"/>
    <col min="6658" max="6658" width="16.140625" customWidth="1"/>
    <col min="6670" max="6743" width="3" customWidth="1"/>
    <col min="6913" max="6913" width="17.7109375" customWidth="1"/>
    <col min="6914" max="6914" width="16.140625" customWidth="1"/>
    <col min="6926" max="6999" width="3" customWidth="1"/>
    <col min="7169" max="7169" width="17.7109375" customWidth="1"/>
    <col min="7170" max="7170" width="16.140625" customWidth="1"/>
    <col min="7182" max="7255" width="3" customWidth="1"/>
    <col min="7425" max="7425" width="17.7109375" customWidth="1"/>
    <col min="7426" max="7426" width="16.140625" customWidth="1"/>
    <col min="7438" max="7511" width="3" customWidth="1"/>
    <col min="7681" max="7681" width="17.7109375" customWidth="1"/>
    <col min="7682" max="7682" width="16.140625" customWidth="1"/>
    <col min="7694" max="7767" width="3" customWidth="1"/>
    <col min="7937" max="7937" width="17.7109375" customWidth="1"/>
    <col min="7938" max="7938" width="16.140625" customWidth="1"/>
    <col min="7950" max="8023" width="3" customWidth="1"/>
    <col min="8193" max="8193" width="17.7109375" customWidth="1"/>
    <col min="8194" max="8194" width="16.140625" customWidth="1"/>
    <col min="8206" max="8279" width="3" customWidth="1"/>
    <col min="8449" max="8449" width="17.7109375" customWidth="1"/>
    <col min="8450" max="8450" width="16.140625" customWidth="1"/>
    <col min="8462" max="8535" width="3" customWidth="1"/>
    <col min="8705" max="8705" width="17.7109375" customWidth="1"/>
    <col min="8706" max="8706" width="16.140625" customWidth="1"/>
    <col min="8718" max="8791" width="3" customWidth="1"/>
    <col min="8961" max="8961" width="17.7109375" customWidth="1"/>
    <col min="8962" max="8962" width="16.140625" customWidth="1"/>
    <col min="8974" max="9047" width="3" customWidth="1"/>
    <col min="9217" max="9217" width="17.7109375" customWidth="1"/>
    <col min="9218" max="9218" width="16.140625" customWidth="1"/>
    <col min="9230" max="9303" width="3" customWidth="1"/>
    <col min="9473" max="9473" width="17.7109375" customWidth="1"/>
    <col min="9474" max="9474" width="16.140625" customWidth="1"/>
    <col min="9486" max="9559" width="3" customWidth="1"/>
    <col min="9729" max="9729" width="17.7109375" customWidth="1"/>
    <col min="9730" max="9730" width="16.140625" customWidth="1"/>
    <col min="9742" max="9815" width="3" customWidth="1"/>
    <col min="9985" max="9985" width="17.7109375" customWidth="1"/>
    <col min="9986" max="9986" width="16.140625" customWidth="1"/>
    <col min="9998" max="10071" width="3" customWidth="1"/>
    <col min="10241" max="10241" width="17.7109375" customWidth="1"/>
    <col min="10242" max="10242" width="16.140625" customWidth="1"/>
    <col min="10254" max="10327" width="3" customWidth="1"/>
    <col min="10497" max="10497" width="17.7109375" customWidth="1"/>
    <col min="10498" max="10498" width="16.140625" customWidth="1"/>
    <col min="10510" max="10583" width="3" customWidth="1"/>
    <col min="10753" max="10753" width="17.7109375" customWidth="1"/>
    <col min="10754" max="10754" width="16.140625" customWidth="1"/>
    <col min="10766" max="10839" width="3" customWidth="1"/>
    <col min="11009" max="11009" width="17.7109375" customWidth="1"/>
    <col min="11010" max="11010" width="16.140625" customWidth="1"/>
    <col min="11022" max="11095" width="3" customWidth="1"/>
    <col min="11265" max="11265" width="17.7109375" customWidth="1"/>
    <col min="11266" max="11266" width="16.140625" customWidth="1"/>
    <col min="11278" max="11351" width="3" customWidth="1"/>
    <col min="11521" max="11521" width="17.7109375" customWidth="1"/>
    <col min="11522" max="11522" width="16.140625" customWidth="1"/>
    <col min="11534" max="11607" width="3" customWidth="1"/>
    <col min="11777" max="11777" width="17.7109375" customWidth="1"/>
    <col min="11778" max="11778" width="16.140625" customWidth="1"/>
    <col min="11790" max="11863" width="3" customWidth="1"/>
    <col min="12033" max="12033" width="17.7109375" customWidth="1"/>
    <col min="12034" max="12034" width="16.140625" customWidth="1"/>
    <col min="12046" max="12119" width="3" customWidth="1"/>
    <col min="12289" max="12289" width="17.7109375" customWidth="1"/>
    <col min="12290" max="12290" width="16.140625" customWidth="1"/>
    <col min="12302" max="12375" width="3" customWidth="1"/>
    <col min="12545" max="12545" width="17.7109375" customWidth="1"/>
    <col min="12546" max="12546" width="16.140625" customWidth="1"/>
    <col min="12558" max="12631" width="3" customWidth="1"/>
    <col min="12801" max="12801" width="17.7109375" customWidth="1"/>
    <col min="12802" max="12802" width="16.140625" customWidth="1"/>
    <col min="12814" max="12887" width="3" customWidth="1"/>
    <col min="13057" max="13057" width="17.7109375" customWidth="1"/>
    <col min="13058" max="13058" width="16.140625" customWidth="1"/>
    <col min="13070" max="13143" width="3" customWidth="1"/>
    <col min="13313" max="13313" width="17.7109375" customWidth="1"/>
    <col min="13314" max="13314" width="16.140625" customWidth="1"/>
    <col min="13326" max="13399" width="3" customWidth="1"/>
    <col min="13569" max="13569" width="17.7109375" customWidth="1"/>
    <col min="13570" max="13570" width="16.140625" customWidth="1"/>
    <col min="13582" max="13655" width="3" customWidth="1"/>
    <col min="13825" max="13825" width="17.7109375" customWidth="1"/>
    <col min="13826" max="13826" width="16.140625" customWidth="1"/>
    <col min="13838" max="13911" width="3" customWidth="1"/>
    <col min="14081" max="14081" width="17.7109375" customWidth="1"/>
    <col min="14082" max="14082" width="16.140625" customWidth="1"/>
    <col min="14094" max="14167" width="3" customWidth="1"/>
    <col min="14337" max="14337" width="17.7109375" customWidth="1"/>
    <col min="14338" max="14338" width="16.140625" customWidth="1"/>
    <col min="14350" max="14423" width="3" customWidth="1"/>
    <col min="14593" max="14593" width="17.7109375" customWidth="1"/>
    <col min="14594" max="14594" width="16.140625" customWidth="1"/>
    <col min="14606" max="14679" width="3" customWidth="1"/>
    <col min="14849" max="14849" width="17.7109375" customWidth="1"/>
    <col min="14850" max="14850" width="16.140625" customWidth="1"/>
    <col min="14862" max="14935" width="3" customWidth="1"/>
    <col min="15105" max="15105" width="17.7109375" customWidth="1"/>
    <col min="15106" max="15106" width="16.140625" customWidth="1"/>
    <col min="15118" max="15191" width="3" customWidth="1"/>
    <col min="15361" max="15361" width="17.7109375" customWidth="1"/>
    <col min="15362" max="15362" width="16.140625" customWidth="1"/>
    <col min="15374" max="15447" width="3" customWidth="1"/>
    <col min="15617" max="15617" width="17.7109375" customWidth="1"/>
    <col min="15618" max="15618" width="16.140625" customWidth="1"/>
    <col min="15630" max="15703" width="3" customWidth="1"/>
    <col min="15873" max="15873" width="17.7109375" customWidth="1"/>
    <col min="15874" max="15874" width="16.140625" customWidth="1"/>
    <col min="15886" max="15959" width="3" customWidth="1"/>
    <col min="16129" max="16129" width="17.7109375" customWidth="1"/>
    <col min="16130" max="16130" width="16.140625" customWidth="1"/>
    <col min="16142" max="16215" width="3" customWidth="1"/>
  </cols>
  <sheetData>
    <row r="1" spans="1:80" ht="21" x14ac:dyDescent="0.35">
      <c r="A1" s="129" t="s">
        <v>63</v>
      </c>
      <c r="N1" s="130" t="s">
        <v>63</v>
      </c>
    </row>
    <row r="3" spans="1:80" ht="15.75" x14ac:dyDescent="0.25">
      <c r="A3" s="2" t="s">
        <v>64</v>
      </c>
      <c r="B3" s="2" t="s">
        <v>65</v>
      </c>
    </row>
    <row r="4" spans="1:80" ht="15.75" x14ac:dyDescent="0.25">
      <c r="A4" s="131">
        <v>0</v>
      </c>
      <c r="B4" s="132">
        <v>0</v>
      </c>
      <c r="E4" s="131">
        <v>0</v>
      </c>
      <c r="F4" s="132">
        <f t="shared" ref="F4:F19" si="0">E4/(1-E4)</f>
        <v>0</v>
      </c>
    </row>
    <row r="5" spans="1:80" ht="15.75" x14ac:dyDescent="0.25">
      <c r="A5" s="131">
        <v>0.15</v>
      </c>
      <c r="B5" s="132">
        <f>A5/(1-A5)</f>
        <v>0.17647058823529413</v>
      </c>
      <c r="E5" s="131">
        <v>0.05</v>
      </c>
      <c r="F5" s="132">
        <f t="shared" si="0"/>
        <v>5.2631578947368425E-2</v>
      </c>
    </row>
    <row r="6" spans="1:80" ht="18.75" x14ac:dyDescent="0.3">
      <c r="A6" s="131">
        <v>0.25</v>
      </c>
      <c r="B6" s="132">
        <f>A6/(1-A6)</f>
        <v>0.33333333333333331</v>
      </c>
      <c r="E6" s="131">
        <v>0.1</v>
      </c>
      <c r="F6" s="132">
        <f t="shared" si="0"/>
        <v>0.11111111111111112</v>
      </c>
      <c r="Y6" s="133" t="s">
        <v>66</v>
      </c>
      <c r="BK6" s="133" t="s">
        <v>67</v>
      </c>
    </row>
    <row r="7" spans="1:80" ht="15.75" x14ac:dyDescent="0.25">
      <c r="A7" s="131">
        <v>0.5</v>
      </c>
      <c r="B7" s="132">
        <f>A7/(1-A7)</f>
        <v>1</v>
      </c>
      <c r="E7" s="131">
        <v>0.15</v>
      </c>
      <c r="F7" s="132">
        <f t="shared" si="0"/>
        <v>0.17647058823529413</v>
      </c>
      <c r="Y7" s="134" t="s">
        <v>68</v>
      </c>
      <c r="BK7" s="134" t="s">
        <v>69</v>
      </c>
    </row>
    <row r="8" spans="1:80" ht="15.75" x14ac:dyDescent="0.25">
      <c r="E8" s="131">
        <v>0.2</v>
      </c>
      <c r="F8" s="132">
        <f t="shared" si="0"/>
        <v>0.25</v>
      </c>
      <c r="Y8" s="134" t="s">
        <v>70</v>
      </c>
      <c r="BK8" s="134" t="s">
        <v>71</v>
      </c>
    </row>
    <row r="9" spans="1:80" ht="15.75" x14ac:dyDescent="0.25">
      <c r="E9" s="131">
        <v>0.25</v>
      </c>
      <c r="F9" s="132">
        <f t="shared" si="0"/>
        <v>0.33333333333333331</v>
      </c>
      <c r="Y9" s="134" t="s">
        <v>72</v>
      </c>
      <c r="BK9" s="134" t="s">
        <v>73</v>
      </c>
    </row>
    <row r="10" spans="1:80" ht="18.75" x14ac:dyDescent="0.3">
      <c r="E10" s="131">
        <v>0.3</v>
      </c>
      <c r="F10" s="132">
        <f t="shared" si="0"/>
        <v>0.4285714285714286</v>
      </c>
      <c r="U10" s="135" t="s">
        <v>74</v>
      </c>
      <c r="BG10" s="135" t="s">
        <v>74</v>
      </c>
    </row>
    <row r="11" spans="1:80" ht="15.75" x14ac:dyDescent="0.25">
      <c r="A11" s="21" t="s">
        <v>75</v>
      </c>
      <c r="B11" s="21" t="s">
        <v>76</v>
      </c>
      <c r="E11" s="131">
        <v>0.35</v>
      </c>
      <c r="F11" s="132">
        <f t="shared" si="0"/>
        <v>0.53846153846153844</v>
      </c>
    </row>
    <row r="12" spans="1:80" ht="15.75" x14ac:dyDescent="0.25">
      <c r="E12" s="131">
        <v>0.4</v>
      </c>
      <c r="F12" s="132">
        <f t="shared" si="0"/>
        <v>0.66666666666666674</v>
      </c>
    </row>
    <row r="13" spans="1:80" ht="16.5" thickBot="1" x14ac:dyDescent="0.3">
      <c r="E13" s="131">
        <v>0.45</v>
      </c>
      <c r="F13" s="132">
        <f t="shared" si="0"/>
        <v>0.81818181818181812</v>
      </c>
      <c r="T13" s="210">
        <v>400</v>
      </c>
      <c r="U13" s="210"/>
      <c r="BF13" s="210">
        <v>400</v>
      </c>
      <c r="BG13" s="210"/>
    </row>
    <row r="14" spans="1:80" ht="16.5" thickTop="1" x14ac:dyDescent="0.25">
      <c r="E14" s="131">
        <v>0.5</v>
      </c>
      <c r="F14" s="132">
        <f t="shared" si="0"/>
        <v>1</v>
      </c>
      <c r="T14" s="210"/>
      <c r="U14" s="210"/>
      <c r="V14" s="136"/>
      <c r="W14" s="137"/>
      <c r="X14" s="138"/>
      <c r="Y14" s="138"/>
      <c r="Z14" s="138"/>
      <c r="AA14" s="138"/>
      <c r="AB14" s="138"/>
      <c r="AC14" s="138"/>
      <c r="AD14" s="138"/>
      <c r="AE14" s="138"/>
      <c r="AF14" s="138"/>
      <c r="AG14" s="138"/>
      <c r="AH14" s="138"/>
      <c r="AI14" s="138"/>
      <c r="AJ14" s="138"/>
      <c r="AK14" s="138"/>
      <c r="AL14" s="138"/>
      <c r="AM14" s="138"/>
      <c r="AN14" s="138"/>
      <c r="AO14" s="138"/>
      <c r="AP14" s="139"/>
      <c r="BF14" s="210"/>
      <c r="BG14" s="210"/>
      <c r="BH14" s="136"/>
      <c r="BI14" s="137"/>
      <c r="BJ14" s="138"/>
      <c r="BK14" s="138"/>
      <c r="BL14" s="138"/>
      <c r="BM14" s="139"/>
      <c r="BN14" s="137"/>
      <c r="BO14" s="138"/>
      <c r="BP14" s="138"/>
      <c r="BQ14" s="138"/>
      <c r="BR14" s="139"/>
      <c r="BS14" s="137"/>
      <c r="BT14" s="138"/>
      <c r="BU14" s="138"/>
      <c r="BV14" s="138"/>
      <c r="BW14" s="138"/>
      <c r="BX14" s="137"/>
      <c r="BY14" s="138"/>
      <c r="BZ14" s="138"/>
      <c r="CA14" s="138"/>
      <c r="CB14" s="139"/>
    </row>
    <row r="15" spans="1:80" ht="15.75" x14ac:dyDescent="0.25">
      <c r="E15" s="131">
        <v>0.55000000000000004</v>
      </c>
      <c r="F15" s="132">
        <f t="shared" si="0"/>
        <v>1.2222222222222225</v>
      </c>
      <c r="W15" s="140"/>
      <c r="X15" s="141"/>
      <c r="Y15" s="141"/>
      <c r="Z15" s="141"/>
      <c r="AA15" s="141"/>
      <c r="AB15" s="141"/>
      <c r="AC15" s="141"/>
      <c r="AD15" s="141"/>
      <c r="AE15" s="141"/>
      <c r="AF15" s="141"/>
      <c r="AG15" s="141"/>
      <c r="AH15" s="141"/>
      <c r="AI15" s="141"/>
      <c r="AJ15" s="141"/>
      <c r="AK15" s="141"/>
      <c r="AL15" s="141"/>
      <c r="AM15" s="141"/>
      <c r="AN15" s="141"/>
      <c r="AO15" s="141"/>
      <c r="AP15" s="142"/>
      <c r="BI15" s="140"/>
      <c r="BJ15" s="141"/>
      <c r="BK15" s="141"/>
      <c r="BL15" s="141"/>
      <c r="BM15" s="142"/>
      <c r="BN15" s="140"/>
      <c r="BO15" s="141"/>
      <c r="BP15" s="141"/>
      <c r="BQ15" s="141"/>
      <c r="BR15" s="142"/>
      <c r="BS15" s="140"/>
      <c r="BT15" s="141"/>
      <c r="BU15" s="141"/>
      <c r="BV15" s="141"/>
      <c r="BW15" s="141"/>
      <c r="BX15" s="140"/>
      <c r="BY15" s="141"/>
      <c r="BZ15" s="141"/>
      <c r="CA15" s="141"/>
      <c r="CB15" s="142"/>
    </row>
    <row r="16" spans="1:80" ht="15.75" x14ac:dyDescent="0.25">
      <c r="E16" s="131">
        <v>0.6</v>
      </c>
      <c r="F16" s="132">
        <f t="shared" si="0"/>
        <v>1.4999999999999998</v>
      </c>
      <c r="W16" s="140"/>
      <c r="X16" s="141"/>
      <c r="Y16" s="141"/>
      <c r="Z16" s="141"/>
      <c r="AA16" s="141"/>
      <c r="AB16" s="141"/>
      <c r="AC16" s="141"/>
      <c r="AD16" s="141"/>
      <c r="AE16" s="141"/>
      <c r="AF16" s="141"/>
      <c r="AG16" s="141"/>
      <c r="AH16" s="141"/>
      <c r="AI16" s="141"/>
      <c r="AJ16" s="141"/>
      <c r="AK16" s="141"/>
      <c r="AL16" s="141"/>
      <c r="AM16" s="141"/>
      <c r="AN16" s="141"/>
      <c r="AO16" s="141"/>
      <c r="AP16" s="142"/>
      <c r="BI16" s="140"/>
      <c r="BJ16" s="141"/>
      <c r="BK16" s="141"/>
      <c r="BL16" s="141"/>
      <c r="BM16" s="142"/>
      <c r="BN16" s="140"/>
      <c r="BO16" s="141"/>
      <c r="BP16" s="141"/>
      <c r="BQ16" s="141"/>
      <c r="BR16" s="142"/>
      <c r="BS16" s="140"/>
      <c r="BT16" s="141"/>
      <c r="BU16" s="141"/>
      <c r="BV16" s="141"/>
      <c r="BW16" s="141"/>
      <c r="BX16" s="140"/>
      <c r="BY16" s="141"/>
      <c r="BZ16" s="141"/>
      <c r="CA16" s="141"/>
      <c r="CB16" s="142"/>
    </row>
    <row r="17" spans="1:80" ht="15.75" x14ac:dyDescent="0.25">
      <c r="E17" s="131">
        <v>0.65</v>
      </c>
      <c r="F17" s="132">
        <f t="shared" si="0"/>
        <v>1.8571428571428574</v>
      </c>
      <c r="W17" s="140"/>
      <c r="X17" s="141"/>
      <c r="Y17" s="141"/>
      <c r="Z17" s="141"/>
      <c r="AA17" s="141"/>
      <c r="AB17" s="141"/>
      <c r="AC17" s="141"/>
      <c r="AD17" s="141"/>
      <c r="AE17" s="141"/>
      <c r="AF17" s="141"/>
      <c r="AG17" s="141"/>
      <c r="AH17" s="141"/>
      <c r="AI17" s="141"/>
      <c r="AJ17" s="141"/>
      <c r="AK17" s="141"/>
      <c r="AL17" s="141"/>
      <c r="AM17" s="141"/>
      <c r="AN17" s="141"/>
      <c r="AO17" s="141"/>
      <c r="AP17" s="142"/>
      <c r="BI17" s="140"/>
      <c r="BJ17" s="141"/>
      <c r="BK17" s="141"/>
      <c r="BL17" s="141"/>
      <c r="BM17" s="142"/>
      <c r="BN17" s="140"/>
      <c r="BO17" s="141"/>
      <c r="BP17" s="141"/>
      <c r="BQ17" s="141"/>
      <c r="BR17" s="142"/>
      <c r="BS17" s="140"/>
      <c r="BT17" s="141"/>
      <c r="BU17" s="141"/>
      <c r="BV17" s="141"/>
      <c r="BW17" s="141"/>
      <c r="BX17" s="140"/>
      <c r="BY17" s="141"/>
      <c r="BZ17" s="141"/>
      <c r="CA17" s="141"/>
      <c r="CB17" s="142"/>
    </row>
    <row r="18" spans="1:80" ht="16.5" thickBot="1" x14ac:dyDescent="0.3">
      <c r="E18" s="131">
        <v>0.7</v>
      </c>
      <c r="F18" s="132">
        <f t="shared" si="0"/>
        <v>2.333333333333333</v>
      </c>
      <c r="T18" s="210">
        <v>300</v>
      </c>
      <c r="U18" s="210"/>
      <c r="W18" s="140"/>
      <c r="X18" s="141"/>
      <c r="Y18" s="141"/>
      <c r="Z18" s="141"/>
      <c r="AA18" s="141"/>
      <c r="AB18" s="141"/>
      <c r="AC18" s="141"/>
      <c r="AD18" s="141"/>
      <c r="AE18" s="141"/>
      <c r="AF18" s="141"/>
      <c r="AG18" s="141"/>
      <c r="AH18" s="141"/>
      <c r="AI18" s="141"/>
      <c r="AJ18" s="141"/>
      <c r="AK18" s="141"/>
      <c r="AL18" s="141"/>
      <c r="AM18" s="141"/>
      <c r="AN18" s="141"/>
      <c r="AO18" s="141"/>
      <c r="AP18" s="142"/>
      <c r="BF18" s="210">
        <v>300</v>
      </c>
      <c r="BG18" s="210"/>
      <c r="BI18" s="140"/>
      <c r="BJ18" s="141"/>
      <c r="BK18" s="141"/>
      <c r="BL18" s="141"/>
      <c r="BM18" s="142"/>
      <c r="BN18" s="140"/>
      <c r="BO18" s="141"/>
      <c r="BP18" s="141"/>
      <c r="BQ18" s="141"/>
      <c r="BR18" s="142"/>
      <c r="BS18" s="140"/>
      <c r="BT18" s="141"/>
      <c r="BU18" s="141"/>
      <c r="BV18" s="141"/>
      <c r="BW18" s="141"/>
      <c r="BX18" s="140"/>
      <c r="BY18" s="141"/>
      <c r="BZ18" s="141"/>
      <c r="CA18" s="141"/>
      <c r="CB18" s="142"/>
    </row>
    <row r="19" spans="1:80" ht="16.5" thickTop="1" x14ac:dyDescent="0.25">
      <c r="E19" s="131">
        <v>0.75</v>
      </c>
      <c r="F19" s="132">
        <f t="shared" si="0"/>
        <v>3</v>
      </c>
      <c r="T19" s="210"/>
      <c r="U19" s="210"/>
      <c r="V19" s="136"/>
      <c r="W19" s="140"/>
      <c r="X19" s="141"/>
      <c r="Y19" s="141"/>
      <c r="Z19" s="141"/>
      <c r="AA19" s="141"/>
      <c r="AB19" s="141"/>
      <c r="AC19" s="141"/>
      <c r="AD19" s="141"/>
      <c r="AE19" s="141"/>
      <c r="AF19" s="141"/>
      <c r="AG19" s="141"/>
      <c r="AH19" s="141"/>
      <c r="AI19" s="141"/>
      <c r="AJ19" s="141"/>
      <c r="AK19" s="141"/>
      <c r="AL19" s="141"/>
      <c r="AM19" s="141"/>
      <c r="AN19" s="141"/>
      <c r="AO19" s="141"/>
      <c r="AP19" s="142"/>
      <c r="BF19" s="210"/>
      <c r="BG19" s="210"/>
      <c r="BH19" s="136"/>
      <c r="BI19" s="140"/>
      <c r="BJ19" s="141"/>
      <c r="BK19" s="141"/>
      <c r="BL19" s="141"/>
      <c r="BM19" s="142"/>
      <c r="BN19" s="140"/>
      <c r="BO19" s="141"/>
      <c r="BP19" s="141"/>
      <c r="BQ19" s="141"/>
      <c r="BR19" s="142"/>
      <c r="BS19" s="140"/>
      <c r="BT19" s="141"/>
      <c r="BU19" s="141"/>
      <c r="BV19" s="141"/>
      <c r="BW19" s="141"/>
      <c r="BX19" s="140"/>
      <c r="BY19" s="141"/>
      <c r="BZ19" s="141"/>
      <c r="CA19" s="141"/>
      <c r="CB19" s="142"/>
    </row>
    <row r="20" spans="1:80" ht="15.75" x14ac:dyDescent="0.25">
      <c r="E20" s="131"/>
      <c r="V20" s="141"/>
      <c r="W20" s="140"/>
      <c r="X20" s="141"/>
      <c r="Y20" s="141"/>
      <c r="Z20" s="141"/>
      <c r="AA20" s="141"/>
      <c r="AB20" s="141"/>
      <c r="AC20" s="141"/>
      <c r="AD20" s="141"/>
      <c r="AE20" s="141"/>
      <c r="AF20" s="141"/>
      <c r="AG20" s="141"/>
      <c r="AH20" s="141"/>
      <c r="AI20" s="141"/>
      <c r="AJ20" s="141"/>
      <c r="AK20" s="141"/>
      <c r="AL20" s="141"/>
      <c r="AM20" s="141"/>
      <c r="AN20" s="141"/>
      <c r="AO20" s="141"/>
      <c r="AP20" s="142"/>
      <c r="BH20" s="141"/>
      <c r="BI20" s="140"/>
      <c r="BJ20" s="141"/>
      <c r="BK20" s="141"/>
      <c r="BL20" s="141"/>
      <c r="BM20" s="142"/>
      <c r="BN20" s="140"/>
      <c r="BO20" s="141"/>
      <c r="BP20" s="141"/>
      <c r="BQ20" s="141"/>
      <c r="BR20" s="142"/>
      <c r="BS20" s="140"/>
      <c r="BT20" s="141"/>
      <c r="BU20" s="141"/>
      <c r="BV20" s="141"/>
      <c r="BW20" s="141"/>
      <c r="BX20" s="140"/>
      <c r="BY20" s="141"/>
      <c r="BZ20" s="141"/>
      <c r="CA20" s="141"/>
      <c r="CB20" s="142"/>
    </row>
    <row r="21" spans="1:80" ht="15.75" x14ac:dyDescent="0.25">
      <c r="E21" s="131"/>
      <c r="W21" s="140"/>
      <c r="X21" s="141"/>
      <c r="Y21" s="141"/>
      <c r="Z21" s="141"/>
      <c r="AA21" s="141"/>
      <c r="AB21" s="141"/>
      <c r="AC21" s="141"/>
      <c r="AD21" s="141"/>
      <c r="AE21" s="141"/>
      <c r="AF21" s="141"/>
      <c r="AG21" s="141"/>
      <c r="AH21" s="141"/>
      <c r="AI21" s="141"/>
      <c r="AJ21" s="141"/>
      <c r="AK21" s="141"/>
      <c r="AL21" s="141"/>
      <c r="AM21" s="141"/>
      <c r="AN21" s="141"/>
      <c r="AO21" s="141"/>
      <c r="AP21" s="142"/>
      <c r="BI21" s="140"/>
      <c r="BJ21" s="141"/>
      <c r="BK21" s="141"/>
      <c r="BL21" s="141"/>
      <c r="BM21" s="142"/>
      <c r="BN21" s="140"/>
      <c r="BO21" s="141"/>
      <c r="BP21" s="141"/>
      <c r="BQ21" s="141"/>
      <c r="BR21" s="142"/>
      <c r="BS21" s="140"/>
      <c r="BT21" s="141"/>
      <c r="BU21" s="141"/>
      <c r="BV21" s="141"/>
      <c r="BW21" s="141"/>
      <c r="BX21" s="140"/>
      <c r="BY21" s="141"/>
      <c r="BZ21" s="141"/>
      <c r="CA21" s="141"/>
      <c r="CB21" s="142"/>
    </row>
    <row r="22" spans="1:80" x14ac:dyDescent="0.25">
      <c r="W22" s="140"/>
      <c r="X22" s="141"/>
      <c r="Y22" s="141"/>
      <c r="Z22" s="141"/>
      <c r="AA22" s="141"/>
      <c r="AB22" s="141"/>
      <c r="AC22" s="141"/>
      <c r="AD22" s="141"/>
      <c r="AE22" s="141"/>
      <c r="AF22" s="141"/>
      <c r="AG22" s="141"/>
      <c r="AH22" s="141"/>
      <c r="AI22" s="141"/>
      <c r="AJ22" s="141"/>
      <c r="AK22" s="141"/>
      <c r="AL22" s="141"/>
      <c r="AM22" s="141"/>
      <c r="AN22" s="141"/>
      <c r="AO22" s="141"/>
      <c r="AP22" s="142"/>
      <c r="BI22" s="140"/>
      <c r="BJ22" s="141"/>
      <c r="BK22" s="141"/>
      <c r="BL22" s="141"/>
      <c r="BM22" s="142"/>
      <c r="BN22" s="140"/>
      <c r="BO22" s="141"/>
      <c r="BP22" s="141"/>
      <c r="BQ22" s="141"/>
      <c r="BR22" s="142"/>
      <c r="BS22" s="140"/>
      <c r="BT22" s="141"/>
      <c r="BU22" s="141"/>
      <c r="BV22" s="141"/>
      <c r="BW22" s="141"/>
      <c r="BX22" s="140"/>
      <c r="BY22" s="141"/>
      <c r="BZ22" s="141"/>
      <c r="CA22" s="141"/>
      <c r="CB22" s="142"/>
    </row>
    <row r="23" spans="1:80" ht="15.75" thickBot="1" x14ac:dyDescent="0.3">
      <c r="T23" s="210">
        <v>200</v>
      </c>
      <c r="U23" s="210"/>
      <c r="W23" s="140"/>
      <c r="X23" s="141"/>
      <c r="Y23" s="141"/>
      <c r="Z23" s="141"/>
      <c r="AA23" s="141"/>
      <c r="AB23" s="141"/>
      <c r="AC23" s="141"/>
      <c r="AD23" s="141"/>
      <c r="AE23" s="141"/>
      <c r="AF23" s="141"/>
      <c r="AG23" s="141"/>
      <c r="AH23" s="141"/>
      <c r="AI23" s="141"/>
      <c r="AJ23" s="141"/>
      <c r="AK23" s="141"/>
      <c r="AL23" s="141"/>
      <c r="AM23" s="141"/>
      <c r="AN23" s="141"/>
      <c r="AO23" s="141"/>
      <c r="AP23" s="142"/>
      <c r="BF23" s="210">
        <v>200</v>
      </c>
      <c r="BG23" s="210"/>
      <c r="BI23" s="140"/>
      <c r="BJ23" s="141"/>
      <c r="BK23" s="141"/>
      <c r="BL23" s="141"/>
      <c r="BM23" s="142"/>
      <c r="BN23" s="140"/>
      <c r="BO23" s="141"/>
      <c r="BP23" s="141"/>
      <c r="BQ23" s="141"/>
      <c r="BR23" s="142"/>
      <c r="BS23" s="140"/>
      <c r="BT23" s="141"/>
      <c r="BU23" s="141"/>
      <c r="BV23" s="141"/>
      <c r="BW23" s="141"/>
      <c r="BX23" s="140"/>
      <c r="BY23" s="141"/>
      <c r="BZ23" s="141"/>
      <c r="CA23" s="141"/>
      <c r="CB23" s="142"/>
    </row>
    <row r="24" spans="1:80" ht="21.75" thickTop="1" x14ac:dyDescent="0.35">
      <c r="B24" s="129"/>
      <c r="C24" s="129"/>
      <c r="D24" s="129"/>
      <c r="E24" s="129"/>
      <c r="F24" s="129"/>
      <c r="G24" s="129"/>
      <c r="H24" s="129"/>
      <c r="I24" s="129"/>
      <c r="J24" s="143"/>
      <c r="K24" s="143"/>
      <c r="L24" s="143"/>
      <c r="M24" s="143"/>
      <c r="T24" s="210"/>
      <c r="U24" s="210"/>
      <c r="V24" s="136"/>
      <c r="W24" s="140"/>
      <c r="X24" s="141"/>
      <c r="Y24" s="141"/>
      <c r="Z24" s="141"/>
      <c r="AA24" s="141"/>
      <c r="AB24" s="141"/>
      <c r="AC24" s="141"/>
      <c r="AD24" s="141"/>
      <c r="AE24" s="141"/>
      <c r="AF24" s="141"/>
      <c r="AG24" s="141"/>
      <c r="AH24" s="141"/>
      <c r="AI24" s="141"/>
      <c r="AJ24" s="141"/>
      <c r="AK24" s="141"/>
      <c r="AL24" s="141"/>
      <c r="AM24" s="141"/>
      <c r="AN24" s="141"/>
      <c r="AO24" s="141"/>
      <c r="AP24" s="142"/>
      <c r="BF24" s="210"/>
      <c r="BG24" s="210"/>
      <c r="BH24" s="136"/>
      <c r="BI24" s="140"/>
      <c r="BJ24" s="141"/>
      <c r="BK24" s="141"/>
      <c r="BL24" s="141"/>
      <c r="BM24" s="142"/>
      <c r="BN24" s="140"/>
      <c r="BO24" s="141"/>
      <c r="BP24" s="141"/>
      <c r="BQ24" s="141"/>
      <c r="BR24" s="142"/>
      <c r="BS24" s="140"/>
      <c r="BT24" s="141"/>
      <c r="BU24" s="141"/>
      <c r="BV24" s="141"/>
      <c r="BW24" s="141"/>
      <c r="BX24" s="140"/>
      <c r="BY24" s="141"/>
      <c r="BZ24" s="141"/>
      <c r="CA24" s="141"/>
      <c r="CB24" s="142"/>
    </row>
    <row r="25" spans="1:80" x14ac:dyDescent="0.25">
      <c r="W25" s="140"/>
      <c r="X25" s="141"/>
      <c r="Y25" s="141"/>
      <c r="Z25" s="141"/>
      <c r="AA25" s="141"/>
      <c r="AB25" s="141"/>
      <c r="AC25" s="141"/>
      <c r="AD25" s="141"/>
      <c r="AE25" s="141"/>
      <c r="AF25" s="141"/>
      <c r="AG25" s="141"/>
      <c r="AH25" s="141"/>
      <c r="AI25" s="141"/>
      <c r="AJ25" s="141"/>
      <c r="AK25" s="141"/>
      <c r="AL25" s="141"/>
      <c r="AM25" s="141"/>
      <c r="AN25" s="141"/>
      <c r="AO25" s="141"/>
      <c r="AP25" s="142"/>
      <c r="BI25" s="140"/>
      <c r="BJ25" s="141"/>
      <c r="BK25" s="141"/>
      <c r="BL25" s="141"/>
      <c r="BM25" s="142"/>
      <c r="BN25" s="140"/>
      <c r="BO25" s="141"/>
      <c r="BP25" s="141"/>
      <c r="BQ25" s="141"/>
      <c r="BR25" s="142"/>
      <c r="BS25" s="140"/>
      <c r="BT25" s="141"/>
      <c r="BU25" s="141"/>
      <c r="BV25" s="141"/>
      <c r="BW25" s="141"/>
      <c r="BX25" s="140"/>
      <c r="BY25" s="141"/>
      <c r="BZ25" s="141"/>
      <c r="CA25" s="141"/>
      <c r="CB25" s="142"/>
    </row>
    <row r="26" spans="1:80" x14ac:dyDescent="0.25">
      <c r="W26" s="140"/>
      <c r="X26" s="141"/>
      <c r="Y26" s="141"/>
      <c r="Z26" s="141"/>
      <c r="AA26" s="141"/>
      <c r="AB26" s="141"/>
      <c r="AC26" s="141"/>
      <c r="AD26" s="141"/>
      <c r="AE26" s="141"/>
      <c r="AF26" s="141"/>
      <c r="AG26" s="141"/>
      <c r="AH26" s="141"/>
      <c r="AI26" s="141"/>
      <c r="AJ26" s="141"/>
      <c r="AK26" s="141"/>
      <c r="AL26" s="141"/>
      <c r="AM26" s="141"/>
      <c r="AN26" s="141"/>
      <c r="AO26" s="141"/>
      <c r="AP26" s="142"/>
      <c r="BI26" s="140"/>
      <c r="BJ26" s="141"/>
      <c r="BK26" s="141"/>
      <c r="BL26" s="141"/>
      <c r="BM26" s="142"/>
      <c r="BN26" s="140"/>
      <c r="BO26" s="141"/>
      <c r="BP26" s="141"/>
      <c r="BQ26" s="141"/>
      <c r="BR26" s="142"/>
      <c r="BS26" s="140"/>
      <c r="BT26" s="141"/>
      <c r="BU26" s="141"/>
      <c r="BV26" s="141"/>
      <c r="BW26" s="141"/>
      <c r="BX26" s="140"/>
      <c r="BY26" s="141"/>
      <c r="BZ26" s="141"/>
      <c r="CA26" s="141"/>
      <c r="CB26" s="142"/>
    </row>
    <row r="27" spans="1:80" ht="18.75" x14ac:dyDescent="0.3">
      <c r="A27" s="144"/>
      <c r="B27" s="145"/>
      <c r="C27" s="145"/>
      <c r="D27" s="145"/>
      <c r="E27" s="145"/>
      <c r="F27" s="145"/>
      <c r="G27" s="145"/>
      <c r="H27" s="145"/>
      <c r="I27" s="145"/>
      <c r="J27" s="146"/>
      <c r="K27" s="146"/>
      <c r="L27" s="146"/>
      <c r="M27" s="146"/>
      <c r="W27" s="140"/>
      <c r="X27" s="141"/>
      <c r="Y27" s="141"/>
      <c r="Z27" s="141"/>
      <c r="AA27" s="141"/>
      <c r="AB27" s="141"/>
      <c r="AC27" s="141"/>
      <c r="AD27" s="141"/>
      <c r="AE27" s="141"/>
      <c r="AF27" s="141"/>
      <c r="AG27" s="141"/>
      <c r="AH27" s="141"/>
      <c r="AI27" s="141"/>
      <c r="AJ27" s="141"/>
      <c r="AK27" s="141"/>
      <c r="AL27" s="141"/>
      <c r="AM27" s="141"/>
      <c r="AN27" s="141"/>
      <c r="AO27" s="141"/>
      <c r="AP27" s="142"/>
      <c r="BI27" s="140"/>
      <c r="BJ27" s="141"/>
      <c r="BK27" s="141"/>
      <c r="BL27" s="141"/>
      <c r="BM27" s="142"/>
      <c r="BN27" s="140"/>
      <c r="BO27" s="141"/>
      <c r="BP27" s="141"/>
      <c r="BQ27" s="141"/>
      <c r="BR27" s="142"/>
      <c r="BS27" s="140"/>
      <c r="BT27" s="141"/>
      <c r="BU27" s="141"/>
      <c r="BV27" s="141"/>
      <c r="BW27" s="141"/>
      <c r="BX27" s="140"/>
      <c r="BY27" s="141"/>
      <c r="BZ27" s="141"/>
      <c r="CA27" s="141"/>
      <c r="CB27" s="142"/>
    </row>
    <row r="28" spans="1:80" ht="19.5" thickBot="1" x14ac:dyDescent="0.35">
      <c r="A28" s="144"/>
      <c r="B28" s="145"/>
      <c r="C28" s="145"/>
      <c r="D28" s="145"/>
      <c r="E28" s="145"/>
      <c r="F28" s="145"/>
      <c r="G28" s="145"/>
      <c r="H28" s="145"/>
      <c r="I28" s="145"/>
      <c r="J28" s="146"/>
      <c r="K28" s="146"/>
      <c r="L28" s="146"/>
      <c r="M28" s="146"/>
      <c r="T28" s="210">
        <v>100</v>
      </c>
      <c r="U28" s="210"/>
      <c r="W28" s="140"/>
      <c r="X28" s="141"/>
      <c r="Y28" s="141"/>
      <c r="Z28" s="141"/>
      <c r="AA28" s="141"/>
      <c r="AB28" s="141"/>
      <c r="AC28" s="141"/>
      <c r="AD28" s="141"/>
      <c r="AE28" s="141"/>
      <c r="AF28" s="141"/>
      <c r="AG28" s="141"/>
      <c r="AH28" s="141"/>
      <c r="AI28" s="141"/>
      <c r="AJ28" s="141"/>
      <c r="AK28" s="141"/>
      <c r="AL28" s="141"/>
      <c r="AM28" s="141"/>
      <c r="AN28" s="141"/>
      <c r="AO28" s="141"/>
      <c r="AP28" s="142"/>
      <c r="BF28" s="210">
        <v>100</v>
      </c>
      <c r="BG28" s="210"/>
      <c r="BI28" s="140"/>
      <c r="BJ28" s="141"/>
      <c r="BK28" s="141"/>
      <c r="BL28" s="141"/>
      <c r="BM28" s="142"/>
      <c r="BN28" s="140"/>
      <c r="BO28" s="141"/>
      <c r="BP28" s="141"/>
      <c r="BQ28" s="141"/>
      <c r="BR28" s="142"/>
      <c r="BS28" s="140"/>
      <c r="BT28" s="141"/>
      <c r="BU28" s="141"/>
      <c r="BV28" s="141"/>
      <c r="BW28" s="141"/>
      <c r="BX28" s="140"/>
      <c r="BY28" s="141"/>
      <c r="BZ28" s="141"/>
      <c r="CA28" s="141"/>
      <c r="CB28" s="142"/>
    </row>
    <row r="29" spans="1:80" ht="57.75" customHeight="1" thickTop="1" x14ac:dyDescent="0.25">
      <c r="A29" s="211" t="s">
        <v>77</v>
      </c>
      <c r="B29" s="211"/>
      <c r="C29" s="211"/>
      <c r="D29" s="211"/>
      <c r="E29" s="211"/>
      <c r="F29" s="211"/>
      <c r="G29" s="211"/>
      <c r="H29" s="211"/>
      <c r="I29" s="211"/>
      <c r="J29" s="211"/>
      <c r="K29" s="211"/>
      <c r="L29" s="211"/>
      <c r="M29" s="211"/>
      <c r="N29" s="211"/>
      <c r="O29" s="211"/>
      <c r="T29" s="210"/>
      <c r="U29" s="210"/>
      <c r="V29" s="136"/>
      <c r="W29" s="140"/>
      <c r="X29" s="141"/>
      <c r="Y29" s="141"/>
      <c r="Z29" s="141"/>
      <c r="AA29" s="141"/>
      <c r="AB29" s="141"/>
      <c r="AC29" s="141"/>
      <c r="AD29" s="141"/>
      <c r="AE29" s="141"/>
      <c r="AF29" s="141"/>
      <c r="AG29" s="141"/>
      <c r="AH29" s="141"/>
      <c r="AI29" s="141"/>
      <c r="AJ29" s="141"/>
      <c r="AK29" s="141"/>
      <c r="AL29" s="141"/>
      <c r="AM29" s="141"/>
      <c r="AN29" s="141"/>
      <c r="AO29" s="141"/>
      <c r="AP29" s="142"/>
      <c r="BF29" s="210"/>
      <c r="BG29" s="210"/>
      <c r="BH29" s="136"/>
      <c r="BI29" s="140"/>
      <c r="BJ29" s="141"/>
      <c r="BK29" s="141"/>
      <c r="BL29" s="141"/>
      <c r="BM29" s="142"/>
      <c r="BN29" s="140"/>
      <c r="BO29" s="141"/>
      <c r="BP29" s="141"/>
      <c r="BQ29" s="141"/>
      <c r="BR29" s="142"/>
      <c r="BS29" s="140"/>
      <c r="BT29" s="141"/>
      <c r="BU29" s="141"/>
      <c r="BV29" s="141"/>
      <c r="BW29" s="141"/>
      <c r="BX29" s="140"/>
      <c r="BY29" s="141"/>
      <c r="BZ29" s="141"/>
      <c r="CA29" s="141"/>
      <c r="CB29" s="142"/>
    </row>
    <row r="30" spans="1:80" ht="18.75" x14ac:dyDescent="0.3">
      <c r="A30" s="133" t="s">
        <v>78</v>
      </c>
      <c r="B30" s="133"/>
      <c r="C30" s="133"/>
      <c r="D30" s="133"/>
      <c r="E30" s="133"/>
      <c r="F30" s="133"/>
      <c r="G30" s="133"/>
      <c r="H30" s="133"/>
      <c r="I30" s="133"/>
      <c r="J30" s="147"/>
      <c r="K30" s="147"/>
      <c r="L30" s="147"/>
      <c r="M30" s="147"/>
      <c r="W30" s="140"/>
      <c r="X30" s="141"/>
      <c r="Y30" s="141"/>
      <c r="Z30" s="141"/>
      <c r="AA30" s="141"/>
      <c r="AB30" s="141"/>
      <c r="AC30" s="141"/>
      <c r="AD30" s="141"/>
      <c r="AE30" s="141"/>
      <c r="AF30" s="141"/>
      <c r="AG30" s="141"/>
      <c r="AH30" s="141"/>
      <c r="AI30" s="141"/>
      <c r="AJ30" s="141"/>
      <c r="AK30" s="141"/>
      <c r="AL30" s="141"/>
      <c r="AM30" s="141"/>
      <c r="AN30" s="141"/>
      <c r="AO30" s="141"/>
      <c r="AP30" s="142"/>
      <c r="BI30" s="140"/>
      <c r="BJ30" s="141"/>
      <c r="BK30" s="141"/>
      <c r="BL30" s="141"/>
      <c r="BM30" s="142"/>
      <c r="BN30" s="140"/>
      <c r="BO30" s="141"/>
      <c r="BP30" s="141"/>
      <c r="BQ30" s="141"/>
      <c r="BR30" s="142"/>
      <c r="BS30" s="140"/>
      <c r="BT30" s="141"/>
      <c r="BU30" s="141"/>
      <c r="BV30" s="141"/>
      <c r="BW30" s="141"/>
      <c r="BX30" s="140"/>
      <c r="BY30" s="141"/>
      <c r="BZ30" s="141"/>
      <c r="CA30" s="141"/>
      <c r="CB30" s="142"/>
    </row>
    <row r="31" spans="1:80" x14ac:dyDescent="0.25">
      <c r="W31" s="140"/>
      <c r="X31" s="141"/>
      <c r="Y31" s="141"/>
      <c r="Z31" s="141"/>
      <c r="AA31" s="141"/>
      <c r="AB31" s="141"/>
      <c r="AC31" s="141"/>
      <c r="AD31" s="141"/>
      <c r="AE31" s="141"/>
      <c r="AF31" s="141"/>
      <c r="AG31" s="141"/>
      <c r="AH31" s="141"/>
      <c r="AI31" s="141"/>
      <c r="AJ31" s="141"/>
      <c r="AK31" s="141"/>
      <c r="AL31" s="141"/>
      <c r="AM31" s="141"/>
      <c r="AN31" s="141"/>
      <c r="AO31" s="141"/>
      <c r="AP31" s="142"/>
      <c r="BI31" s="140"/>
      <c r="BJ31" s="141"/>
      <c r="BK31" s="141"/>
      <c r="BL31" s="141"/>
      <c r="BM31" s="142"/>
      <c r="BN31" s="140"/>
      <c r="BO31" s="141"/>
      <c r="BP31" s="141"/>
      <c r="BQ31" s="141"/>
      <c r="BR31" s="142"/>
      <c r="BS31" s="140"/>
      <c r="BT31" s="141"/>
      <c r="BU31" s="141"/>
      <c r="BV31" s="141"/>
      <c r="BW31" s="141"/>
      <c r="BX31" s="140"/>
      <c r="BY31" s="141"/>
      <c r="BZ31" s="141"/>
      <c r="CA31" s="141"/>
      <c r="CB31" s="142"/>
    </row>
    <row r="32" spans="1:80" x14ac:dyDescent="0.25">
      <c r="A32" t="s">
        <v>79</v>
      </c>
      <c r="J32" t="s">
        <v>80</v>
      </c>
      <c r="K32" t="s">
        <v>81</v>
      </c>
      <c r="W32" s="140"/>
      <c r="X32" s="141"/>
      <c r="Y32" s="141"/>
      <c r="Z32" s="141"/>
      <c r="AA32" s="141"/>
      <c r="AB32" s="141"/>
      <c r="AC32" s="141"/>
      <c r="AD32" s="141"/>
      <c r="AE32" s="141"/>
      <c r="AF32" s="141"/>
      <c r="AG32" s="141"/>
      <c r="AH32" s="141"/>
      <c r="AI32" s="141"/>
      <c r="AJ32" s="141"/>
      <c r="AK32" s="141"/>
      <c r="AL32" s="141"/>
      <c r="AM32" s="141"/>
      <c r="AN32" s="141"/>
      <c r="AO32" s="141"/>
      <c r="AP32" s="142"/>
      <c r="BI32" s="140"/>
      <c r="BJ32" s="141"/>
      <c r="BK32" s="141"/>
      <c r="BL32" s="141"/>
      <c r="BM32" s="142"/>
      <c r="BN32" s="140"/>
      <c r="BO32" s="141"/>
      <c r="BP32" s="141"/>
      <c r="BQ32" s="141"/>
      <c r="BR32" s="142"/>
      <c r="BS32" s="140"/>
      <c r="BT32" s="141"/>
      <c r="BU32" s="141"/>
      <c r="BV32" s="141"/>
      <c r="BW32" s="141"/>
      <c r="BX32" s="140"/>
      <c r="BY32" s="141"/>
      <c r="BZ32" s="141"/>
      <c r="CA32" s="141"/>
      <c r="CB32" s="142"/>
    </row>
    <row r="33" spans="1:86" x14ac:dyDescent="0.25">
      <c r="A33" t="s">
        <v>82</v>
      </c>
      <c r="J33" t="s">
        <v>83</v>
      </c>
      <c r="K33" t="s">
        <v>84</v>
      </c>
      <c r="W33" s="148"/>
      <c r="X33" s="149"/>
      <c r="Y33" s="149"/>
      <c r="Z33" s="149"/>
      <c r="AA33" s="149"/>
      <c r="AB33" s="149"/>
      <c r="AC33" s="149"/>
      <c r="AD33" s="149"/>
      <c r="AE33" s="149"/>
      <c r="AF33" s="149"/>
      <c r="AG33" s="149"/>
      <c r="AH33" s="149"/>
      <c r="AI33" s="149"/>
      <c r="AJ33" s="149"/>
      <c r="AK33" s="149"/>
      <c r="AL33" s="149"/>
      <c r="AM33" s="149"/>
      <c r="AN33" s="149"/>
      <c r="AO33" s="149"/>
      <c r="AP33" s="150"/>
      <c r="BI33" s="148"/>
      <c r="BJ33" s="149"/>
      <c r="BK33" s="149"/>
      <c r="BL33" s="149"/>
      <c r="BM33" s="150"/>
      <c r="BN33" s="148"/>
      <c r="BO33" s="149"/>
      <c r="BP33" s="149"/>
      <c r="BQ33" s="149"/>
      <c r="BR33" s="150"/>
      <c r="BS33" s="148"/>
      <c r="BT33" s="149"/>
      <c r="BU33" s="149"/>
      <c r="BV33" s="149"/>
      <c r="BW33" s="149"/>
      <c r="BX33" s="148"/>
      <c r="BY33" s="149"/>
      <c r="BZ33" s="149"/>
      <c r="CA33" s="149"/>
      <c r="CB33" s="150"/>
    </row>
    <row r="34" spans="1:86" x14ac:dyDescent="0.25">
      <c r="A34" t="s">
        <v>85</v>
      </c>
      <c r="J34" t="s">
        <v>86</v>
      </c>
      <c r="K34" s="151" t="s">
        <v>87</v>
      </c>
      <c r="AA34" s="152"/>
      <c r="AF34" s="153"/>
      <c r="AK34" s="152"/>
      <c r="AP34" s="153"/>
      <c r="BM34" s="152"/>
      <c r="BR34" s="153"/>
      <c r="BW34" s="152"/>
      <c r="CB34" s="153"/>
    </row>
    <row r="35" spans="1:86" ht="18.75" x14ac:dyDescent="0.3">
      <c r="A35" t="s">
        <v>88</v>
      </c>
      <c r="J35" t="s">
        <v>89</v>
      </c>
      <c r="K35" t="s">
        <v>90</v>
      </c>
      <c r="AA35" s="208" t="s">
        <v>91</v>
      </c>
      <c r="AB35" s="209"/>
      <c r="AF35" s="208" t="s">
        <v>92</v>
      </c>
      <c r="AG35" s="209"/>
      <c r="AK35" s="208" t="s">
        <v>93</v>
      </c>
      <c r="AL35" s="209"/>
      <c r="AP35" s="209">
        <v>1</v>
      </c>
      <c r="AQ35" s="209"/>
      <c r="AR35" s="154" t="s">
        <v>94</v>
      </c>
      <c r="BM35" s="208" t="s">
        <v>91</v>
      </c>
      <c r="BN35" s="209"/>
      <c r="BR35" s="208" t="s">
        <v>92</v>
      </c>
      <c r="BS35" s="209"/>
      <c r="BW35" s="208" t="s">
        <v>93</v>
      </c>
      <c r="BX35" s="209"/>
      <c r="CB35" s="209">
        <v>1</v>
      </c>
      <c r="CC35" s="209"/>
      <c r="CD35" s="154" t="s">
        <v>94</v>
      </c>
    </row>
    <row r="36" spans="1:86" x14ac:dyDescent="0.25">
      <c r="A36" t="s">
        <v>95</v>
      </c>
      <c r="J36" t="s">
        <v>96</v>
      </c>
      <c r="K36" t="s">
        <v>97</v>
      </c>
    </row>
    <row r="37" spans="1:86" ht="15.75" thickBot="1" x14ac:dyDescent="0.3">
      <c r="A37" t="s">
        <v>98</v>
      </c>
      <c r="J37" t="s">
        <v>99</v>
      </c>
      <c r="K37" t="s">
        <v>97</v>
      </c>
    </row>
    <row r="38" spans="1:86" ht="15.75" thickTop="1" x14ac:dyDescent="0.25">
      <c r="W38" s="155" t="s">
        <v>100</v>
      </c>
      <c r="AB38" s="155" t="s">
        <v>101</v>
      </c>
      <c r="AH38" s="156"/>
      <c r="AI38" s="155" t="s">
        <v>102</v>
      </c>
      <c r="AN38" s="155" t="s">
        <v>103</v>
      </c>
      <c r="AT38" s="155" t="s">
        <v>104</v>
      </c>
      <c r="BI38" s="155" t="s">
        <v>100</v>
      </c>
      <c r="BN38" s="155" t="s">
        <v>101</v>
      </c>
      <c r="BT38" s="156"/>
      <c r="BU38" s="157" t="s">
        <v>102</v>
      </c>
      <c r="BV38" s="158"/>
      <c r="BW38" s="158"/>
      <c r="BX38" s="158"/>
      <c r="BZ38" s="155" t="s">
        <v>103</v>
      </c>
      <c r="CF38" s="155" t="s">
        <v>104</v>
      </c>
    </row>
    <row r="39" spans="1:86" x14ac:dyDescent="0.25">
      <c r="AH39" s="159"/>
      <c r="BT39" s="159"/>
      <c r="BU39" s="158"/>
      <c r="BV39" s="158"/>
      <c r="BW39" s="158"/>
      <c r="BX39" s="158"/>
    </row>
    <row r="40" spans="1:86" ht="18.75" x14ac:dyDescent="0.3">
      <c r="A40" s="147" t="s">
        <v>105</v>
      </c>
      <c r="B40" s="147"/>
      <c r="C40" s="147"/>
      <c r="D40" s="147"/>
      <c r="E40" s="147"/>
      <c r="F40" s="147"/>
      <c r="G40" s="147"/>
      <c r="H40" s="147"/>
      <c r="I40" s="147"/>
      <c r="J40" s="147"/>
      <c r="K40" s="147"/>
      <c r="L40" s="147"/>
      <c r="M40" s="147"/>
      <c r="W40" s="206">
        <v>0</v>
      </c>
      <c r="X40" s="206"/>
      <c r="AB40" s="134" t="s">
        <v>106</v>
      </c>
      <c r="AE40" s="207">
        <v>150</v>
      </c>
      <c r="AF40" s="207"/>
      <c r="AH40" s="159"/>
      <c r="AI40" s="160">
        <v>0</v>
      </c>
      <c r="AN40" s="134" t="s">
        <v>107</v>
      </c>
      <c r="AT40" s="134" t="s">
        <v>107</v>
      </c>
      <c r="BI40" s="206">
        <v>0</v>
      </c>
      <c r="BJ40" s="206"/>
      <c r="BN40" s="134" t="s">
        <v>108</v>
      </c>
      <c r="BQ40" s="207">
        <v>280</v>
      </c>
      <c r="BR40" s="207"/>
      <c r="BT40" s="159"/>
      <c r="BU40" s="161">
        <v>0</v>
      </c>
      <c r="BV40" s="158"/>
      <c r="BW40" s="158"/>
      <c r="BX40" s="158"/>
      <c r="BZ40" s="134" t="s">
        <v>107</v>
      </c>
      <c r="CF40" s="134" t="s">
        <v>107</v>
      </c>
    </row>
    <row r="41" spans="1:86" ht="18.75" x14ac:dyDescent="0.3">
      <c r="A41" s="147"/>
      <c r="B41" s="147"/>
      <c r="C41" s="147"/>
      <c r="D41" s="147"/>
      <c r="E41" s="147"/>
      <c r="F41" s="147"/>
      <c r="G41" s="147"/>
      <c r="H41" s="147"/>
      <c r="I41" s="147"/>
      <c r="J41" s="147"/>
      <c r="K41" s="147"/>
      <c r="L41" s="147"/>
      <c r="M41" s="147"/>
      <c r="W41" s="206">
        <v>0.25</v>
      </c>
      <c r="X41" s="206"/>
      <c r="AB41" s="134" t="s">
        <v>109</v>
      </c>
      <c r="AE41" s="207">
        <v>112.5</v>
      </c>
      <c r="AF41" s="207"/>
      <c r="AH41" s="159"/>
      <c r="AI41" s="134" t="s">
        <v>110</v>
      </c>
      <c r="AN41" s="162" t="s">
        <v>111</v>
      </c>
      <c r="AO41" s="162"/>
      <c r="AP41" s="162"/>
      <c r="AQ41" s="162"/>
      <c r="AR41" s="162"/>
      <c r="AS41" s="162"/>
      <c r="AT41" s="163" t="s">
        <v>112</v>
      </c>
      <c r="AU41" s="162"/>
      <c r="AV41" s="162"/>
      <c r="BI41" s="206">
        <v>0.25</v>
      </c>
      <c r="BJ41" s="206"/>
      <c r="BN41" s="134" t="s">
        <v>113</v>
      </c>
      <c r="BQ41" s="207">
        <v>210</v>
      </c>
      <c r="BR41" s="207"/>
      <c r="BT41" s="159"/>
      <c r="BU41" s="164" t="s">
        <v>114</v>
      </c>
      <c r="BV41" s="158"/>
      <c r="BW41" s="158"/>
      <c r="BX41" s="158"/>
      <c r="BZ41" s="162" t="s">
        <v>115</v>
      </c>
      <c r="CA41" s="162"/>
      <c r="CB41" s="162"/>
      <c r="CC41" s="162"/>
      <c r="CD41" s="162"/>
      <c r="CE41" s="162"/>
      <c r="CF41" s="163" t="s">
        <v>116</v>
      </c>
      <c r="CG41" s="162"/>
      <c r="CH41" s="162"/>
    </row>
    <row r="42" spans="1:86" ht="18.75" x14ac:dyDescent="0.3">
      <c r="F42" s="147"/>
      <c r="G42" s="147"/>
      <c r="H42" s="147"/>
      <c r="I42" s="147"/>
      <c r="J42" s="147"/>
      <c r="K42" s="147"/>
      <c r="L42" s="147"/>
      <c r="M42" s="147"/>
      <c r="W42" s="206">
        <v>0.5</v>
      </c>
      <c r="X42" s="206"/>
      <c r="AB42" s="134" t="s">
        <v>117</v>
      </c>
      <c r="AE42" s="207">
        <v>75</v>
      </c>
      <c r="AF42" s="207"/>
      <c r="AH42" s="159"/>
      <c r="AI42" t="s">
        <v>118</v>
      </c>
      <c r="AN42" s="162" t="s">
        <v>119</v>
      </c>
      <c r="AO42" s="162"/>
      <c r="AP42" s="162"/>
      <c r="AQ42" s="162"/>
      <c r="AR42" s="162"/>
      <c r="AS42" s="162"/>
      <c r="AT42" s="163" t="s">
        <v>120</v>
      </c>
      <c r="AU42" s="162"/>
      <c r="AV42" s="162"/>
      <c r="BI42" s="206">
        <v>0.5</v>
      </c>
      <c r="BJ42" s="206"/>
      <c r="BN42" s="134" t="s">
        <v>121</v>
      </c>
      <c r="BQ42" s="207">
        <v>140</v>
      </c>
      <c r="BR42" s="207"/>
      <c r="BT42" s="159"/>
      <c r="BU42" s="158" t="s">
        <v>122</v>
      </c>
      <c r="BV42" s="158"/>
      <c r="BW42" s="158"/>
      <c r="BX42" s="158"/>
      <c r="BZ42" s="162" t="s">
        <v>123</v>
      </c>
      <c r="CA42" s="162"/>
      <c r="CB42" s="162"/>
      <c r="CC42" s="162"/>
      <c r="CD42" s="162"/>
      <c r="CE42" s="162"/>
      <c r="CF42" s="163" t="s">
        <v>114</v>
      </c>
      <c r="CG42" s="162"/>
      <c r="CH42" s="162"/>
    </row>
    <row r="43" spans="1:86" ht="19.5" thickBot="1" x14ac:dyDescent="0.35">
      <c r="A43" s="147"/>
      <c r="B43" s="147"/>
      <c r="W43" s="206">
        <v>0.75</v>
      </c>
      <c r="X43" s="206"/>
      <c r="AB43" s="134" t="s">
        <v>124</v>
      </c>
      <c r="AE43" s="207">
        <v>37.5</v>
      </c>
      <c r="AF43" s="207"/>
      <c r="AH43" s="165"/>
      <c r="AI43" s="134" t="s">
        <v>125</v>
      </c>
      <c r="AN43" s="162" t="s">
        <v>126</v>
      </c>
      <c r="AO43" s="162"/>
      <c r="AP43" s="162"/>
      <c r="AQ43" s="162"/>
      <c r="AR43" s="162"/>
      <c r="AS43" s="162"/>
      <c r="AT43" s="163" t="s">
        <v>127</v>
      </c>
      <c r="AU43" s="162"/>
      <c r="AV43" s="162"/>
      <c r="BI43" s="206">
        <v>0.75</v>
      </c>
      <c r="BJ43" s="206"/>
      <c r="BN43" s="134" t="s">
        <v>128</v>
      </c>
      <c r="BQ43" s="207">
        <v>70</v>
      </c>
      <c r="BR43" s="207"/>
      <c r="BT43" s="165"/>
      <c r="BU43" s="164" t="s">
        <v>129</v>
      </c>
      <c r="BV43" s="158"/>
      <c r="BW43" s="158"/>
      <c r="BX43" s="158"/>
      <c r="BZ43" s="162" t="s">
        <v>130</v>
      </c>
      <c r="CA43" s="162"/>
      <c r="CB43" s="162"/>
      <c r="CC43" s="162"/>
      <c r="CD43" s="162"/>
      <c r="CE43" s="162"/>
      <c r="CF43" s="163" t="s">
        <v>129</v>
      </c>
      <c r="CG43" s="162"/>
      <c r="CH43" s="162"/>
    </row>
    <row r="44" spans="1:86" ht="19.5" thickTop="1" x14ac:dyDescent="0.3">
      <c r="A44" s="147"/>
      <c r="B44" s="147"/>
    </row>
    <row r="45" spans="1:86" ht="18.75" x14ac:dyDescent="0.3">
      <c r="A45" s="147"/>
      <c r="B45" s="147"/>
    </row>
    <row r="46" spans="1:86" ht="18.75" x14ac:dyDescent="0.3">
      <c r="A46" s="147"/>
      <c r="B46" s="147"/>
    </row>
    <row r="47" spans="1:86" ht="18.75" x14ac:dyDescent="0.3">
      <c r="A47" s="147"/>
      <c r="B47" s="147"/>
    </row>
    <row r="50" spans="1:2" ht="18.75" x14ac:dyDescent="0.3">
      <c r="A50" s="147"/>
      <c r="B50" s="147"/>
    </row>
    <row r="56" spans="1:2" ht="18.75" x14ac:dyDescent="0.3">
      <c r="A56" s="147"/>
      <c r="B56" s="147"/>
    </row>
  </sheetData>
  <mergeCells count="33">
    <mergeCell ref="T13:U14"/>
    <mergeCell ref="BF13:BG14"/>
    <mergeCell ref="T18:U19"/>
    <mergeCell ref="BF18:BG19"/>
    <mergeCell ref="T23:U24"/>
    <mergeCell ref="BF23:BG24"/>
    <mergeCell ref="T28:U29"/>
    <mergeCell ref="BF28:BG29"/>
    <mergeCell ref="A29:O29"/>
    <mergeCell ref="AA35:AB35"/>
    <mergeCell ref="AF35:AG35"/>
    <mergeCell ref="AK35:AL35"/>
    <mergeCell ref="AP35:AQ35"/>
    <mergeCell ref="BM35:BN35"/>
    <mergeCell ref="BR35:BS35"/>
    <mergeCell ref="BW35:BX35"/>
    <mergeCell ref="CB35:CC35"/>
    <mergeCell ref="W40:X40"/>
    <mergeCell ref="AE40:AF40"/>
    <mergeCell ref="BI40:BJ40"/>
    <mergeCell ref="BQ40:BR40"/>
    <mergeCell ref="W43:X43"/>
    <mergeCell ref="AE43:AF43"/>
    <mergeCell ref="BI43:BJ43"/>
    <mergeCell ref="BQ43:BR43"/>
    <mergeCell ref="W41:X41"/>
    <mergeCell ref="AE41:AF41"/>
    <mergeCell ref="BI41:BJ41"/>
    <mergeCell ref="BQ41:BR41"/>
    <mergeCell ref="W42:X42"/>
    <mergeCell ref="AE42:AF42"/>
    <mergeCell ref="BI42:BJ42"/>
    <mergeCell ref="BQ42:BR42"/>
  </mergeCells>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3</vt:i4>
      </vt:variant>
    </vt:vector>
  </HeadingPairs>
  <TitlesOfParts>
    <vt:vector size="7" baseType="lpstr">
      <vt:lpstr>SiHo Pauschalenblatt_Kt.str.</vt:lpstr>
      <vt:lpstr>SiHo Pauschalenblatt_andereKat.</vt:lpstr>
      <vt:lpstr>SiHo ohne Formeln</vt:lpstr>
      <vt:lpstr>Tabelle2</vt:lpstr>
      <vt:lpstr>'SiHo ohne Formeln'!Druckbereich</vt:lpstr>
      <vt:lpstr>'SiHo Pauschalenblatt_andereKat.'!Druckbereich</vt:lpstr>
      <vt:lpstr>'SiHo Pauschalenblatt_Kt.str.'!Druckbereich</vt:lpstr>
    </vt:vector>
  </TitlesOfParts>
  <Company>AIO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Jost Lea</dc:creator>
  <cp:lastModifiedBy>Jost Lea</cp:lastModifiedBy>
  <cp:lastPrinted>2019-10-02T06:04:30Z</cp:lastPrinted>
  <dcterms:created xsi:type="dcterms:W3CDTF">2019-09-26T11:24:09Z</dcterms:created>
  <dcterms:modified xsi:type="dcterms:W3CDTF">2020-12-22T08:05:49Z</dcterms:modified>
</cp:coreProperties>
</file>